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Стр.1" sheetId="30" r:id="rId1"/>
    <sheet name="1.Кл.БП-КЛП-ТР_изм." sheetId="26" r:id="rId2"/>
    <sheet name="Кл.БП-СВ-ТР_изм" sheetId="28" r:id="rId3"/>
    <sheet name="АСП-ВВС-ТР_изм" sheetId="27" r:id="rId4"/>
    <sheet name="Морски БП-ВМС-ТР_изм" sheetId="29" r:id="rId5"/>
  </sheets>
  <definedNames>
    <definedName name="_xlnm.Print_Area" localSheetId="1">'1.Кл.БП-КЛП-ТР_изм.'!$A$1:$AE$98</definedName>
    <definedName name="_xlnm.Print_Titles" localSheetId="1">'1.Кл.БП-КЛП-ТР_изм.'!$A:$G,'1.Кл.БП-КЛП-ТР_изм.'!$3:$9</definedName>
    <definedName name="_xlnm.Print_Titles" localSheetId="3">'АСП-ВВС-ТР_изм'!$A:$G</definedName>
    <definedName name="_xlnm.Print_Titles" localSheetId="2">'Кл.БП-СВ-ТР_изм'!$A:$G,'Кл.БП-СВ-ТР_изм'!$1:$3</definedName>
    <definedName name="_xlnm.Print_Titles" localSheetId="4">'Морски БП-ВМС-ТР_изм'!$A:$G</definedName>
    <definedName name="БПка_мини" localSheetId="1">#REF!</definedName>
    <definedName name="БПка_мини">#REF!</definedName>
    <definedName name="Наличност" localSheetId="1">#REF!</definedName>
    <definedName name="Наличност">#REF!</definedName>
    <definedName name="Разход" localSheetId="1">#REF!</definedName>
    <definedName name="Разход">#REF!</definedName>
  </definedNames>
  <calcPr calcId="152511"/>
</workbook>
</file>

<file path=xl/calcChain.xml><?xml version="1.0" encoding="utf-8"?>
<calcChain xmlns="http://schemas.openxmlformats.org/spreadsheetml/2006/main">
  <c r="K18" i="29" l="1"/>
  <c r="J18" i="29"/>
  <c r="R57" i="26" l="1"/>
  <c r="Q57" i="26"/>
  <c r="P57" i="26"/>
  <c r="O57" i="26"/>
  <c r="S57" i="26" s="1"/>
  <c r="L55" i="26"/>
  <c r="R54" i="26"/>
  <c r="R55" i="26" s="1"/>
  <c r="Q54" i="26"/>
  <c r="Q55" i="26" s="1"/>
  <c r="P54" i="26"/>
  <c r="P55" i="26" s="1"/>
  <c r="O54" i="26"/>
  <c r="O55" i="26" s="1"/>
  <c r="R53" i="26"/>
  <c r="Q53" i="26"/>
  <c r="P53" i="26"/>
  <c r="O53" i="26"/>
  <c r="S53" i="26" s="1"/>
  <c r="L51" i="26"/>
  <c r="R50" i="26"/>
  <c r="R51" i="26" s="1"/>
  <c r="Q50" i="26"/>
  <c r="Q51" i="26" s="1"/>
  <c r="P50" i="26"/>
  <c r="P51" i="26" s="1"/>
  <c r="O50" i="26"/>
  <c r="O51" i="26" s="1"/>
  <c r="L48" i="26"/>
  <c r="R47" i="26"/>
  <c r="R48" i="26" s="1"/>
  <c r="Q47" i="26"/>
  <c r="Q48" i="26" s="1"/>
  <c r="P47" i="26"/>
  <c r="P48" i="26" s="1"/>
  <c r="O47" i="26"/>
  <c r="O48" i="26" s="1"/>
  <c r="L45" i="26"/>
  <c r="R44" i="26"/>
  <c r="R45" i="26" s="1"/>
  <c r="Q44" i="26"/>
  <c r="Q45" i="26" s="1"/>
  <c r="P44" i="26"/>
  <c r="P45" i="26" s="1"/>
  <c r="O44" i="26"/>
  <c r="O45" i="26" s="1"/>
  <c r="R42" i="26"/>
  <c r="R41" i="26"/>
  <c r="Q41" i="26"/>
  <c r="Q42" i="26" s="1"/>
  <c r="P41" i="26"/>
  <c r="P42" i="26" s="1"/>
  <c r="K41" i="26"/>
  <c r="S41" i="26" s="1"/>
  <c r="R38" i="26"/>
  <c r="R39" i="26" s="1"/>
  <c r="Q38" i="26"/>
  <c r="Q39" i="26" s="1"/>
  <c r="P38" i="26"/>
  <c r="P39" i="26" s="1"/>
  <c r="K38" i="26"/>
  <c r="S38" i="26" s="1"/>
  <c r="R34" i="26"/>
  <c r="Q34" i="26"/>
  <c r="P34" i="26"/>
  <c r="K34" i="26"/>
  <c r="S34" i="26" s="1"/>
  <c r="U34" i="26" s="1"/>
  <c r="R31" i="26"/>
  <c r="Q31" i="26"/>
  <c r="P31" i="26"/>
  <c r="K31" i="26"/>
  <c r="S31" i="26" s="1"/>
  <c r="U31" i="26" s="1"/>
  <c r="R30" i="26"/>
  <c r="Q30" i="26"/>
  <c r="P30" i="26"/>
  <c r="K30" i="26"/>
  <c r="S30" i="26" s="1"/>
  <c r="R29" i="26"/>
  <c r="Q29" i="26"/>
  <c r="P29" i="26"/>
  <c r="K29" i="26"/>
  <c r="S29" i="26" s="1"/>
  <c r="U29" i="26" s="1"/>
  <c r="R28" i="26"/>
  <c r="R32" i="26" s="1"/>
  <c r="Q28" i="26"/>
  <c r="P28" i="26"/>
  <c r="K28" i="26"/>
  <c r="K32" i="26" s="1"/>
  <c r="R26" i="26"/>
  <c r="P26" i="26"/>
  <c r="R25" i="26"/>
  <c r="Q25" i="26"/>
  <c r="Q26" i="26" s="1"/>
  <c r="P25" i="26"/>
  <c r="K25" i="26"/>
  <c r="K26" i="26" s="1"/>
  <c r="R22" i="26"/>
  <c r="Q22" i="26"/>
  <c r="P22" i="26"/>
  <c r="K22" i="26"/>
  <c r="S22" i="26" s="1"/>
  <c r="R21" i="26"/>
  <c r="R23" i="26" s="1"/>
  <c r="Q21" i="26"/>
  <c r="P21" i="26"/>
  <c r="K21" i="26"/>
  <c r="Q19" i="26"/>
  <c r="K19" i="26"/>
  <c r="R18" i="26"/>
  <c r="R19" i="26" s="1"/>
  <c r="Q18" i="26"/>
  <c r="P18" i="26"/>
  <c r="P19" i="26" s="1"/>
  <c r="K18" i="26"/>
  <c r="S18" i="26" s="1"/>
  <c r="U18" i="26" s="1"/>
  <c r="U19" i="26" s="1"/>
  <c r="U23" i="26" s="1"/>
  <c r="T22" i="26" l="1"/>
  <c r="U22" i="26"/>
  <c r="T30" i="26"/>
  <c r="U30" i="26"/>
  <c r="T38" i="26"/>
  <c r="T39" i="26" s="1"/>
  <c r="S39" i="26"/>
  <c r="U38" i="26"/>
  <c r="U39" i="26" s="1"/>
  <c r="T18" i="26"/>
  <c r="T19" i="26" s="1"/>
  <c r="T23" i="26" s="1"/>
  <c r="S25" i="26"/>
  <c r="T31" i="26"/>
  <c r="T34" i="26"/>
  <c r="S42" i="26"/>
  <c r="U41" i="26"/>
  <c r="U42" i="26" s="1"/>
  <c r="T41" i="26"/>
  <c r="T42" i="26" s="1"/>
  <c r="S44" i="26"/>
  <c r="U57" i="26"/>
  <c r="T57" i="26"/>
  <c r="S19" i="26"/>
  <c r="K23" i="26"/>
  <c r="S28" i="26"/>
  <c r="T29" i="26"/>
  <c r="U53" i="26"/>
  <c r="T53" i="26"/>
  <c r="S50" i="26"/>
  <c r="S54" i="26"/>
  <c r="S21" i="26"/>
  <c r="S47" i="26"/>
  <c r="Q21" i="29"/>
  <c r="Q22" i="29"/>
  <c r="Q20" i="29"/>
  <c r="R17" i="29"/>
  <c r="R16" i="29"/>
  <c r="S16" i="29" s="1"/>
  <c r="S17" i="29"/>
  <c r="K17" i="29"/>
  <c r="K16" i="29"/>
  <c r="R22" i="29"/>
  <c r="O22" i="29"/>
  <c r="S22" i="29" s="1"/>
  <c r="O21" i="29"/>
  <c r="S21" i="29" s="1"/>
  <c r="O20" i="29"/>
  <c r="S20" i="29" s="1"/>
  <c r="R18" i="29"/>
  <c r="S14" i="29"/>
  <c r="K14" i="29"/>
  <c r="S18" i="29"/>
  <c r="S48" i="26" l="1"/>
  <c r="U47" i="26"/>
  <c r="U48" i="26" s="1"/>
  <c r="T47" i="26"/>
  <c r="T48" i="26" s="1"/>
  <c r="T54" i="26"/>
  <c r="T55" i="26" s="1"/>
  <c r="T59" i="26" s="1"/>
  <c r="S55" i="26"/>
  <c r="U54" i="26"/>
  <c r="U55" i="26" s="1"/>
  <c r="U59" i="26" s="1"/>
  <c r="S23" i="26"/>
  <c r="U21" i="26"/>
  <c r="T21" i="26"/>
  <c r="T50" i="26"/>
  <c r="T51" i="26" s="1"/>
  <c r="S51" i="26"/>
  <c r="U50" i="26"/>
  <c r="U51" i="26" s="1"/>
  <c r="T28" i="26"/>
  <c r="T32" i="26" s="1"/>
  <c r="S32" i="26"/>
  <c r="U28" i="26"/>
  <c r="U32" i="26" s="1"/>
  <c r="T44" i="26"/>
  <c r="T45" i="26" s="1"/>
  <c r="S45" i="26"/>
  <c r="U44" i="26"/>
  <c r="U45" i="26" s="1"/>
  <c r="S26" i="26"/>
  <c r="T25" i="26"/>
  <c r="T26" i="26" s="1"/>
  <c r="U25" i="26"/>
  <c r="U26" i="26" s="1"/>
  <c r="U20" i="29"/>
  <c r="T20" i="29"/>
  <c r="T22" i="29"/>
  <c r="U22" i="29"/>
  <c r="T21" i="29"/>
  <c r="U21" i="29"/>
  <c r="U16" i="29"/>
  <c r="T16" i="29"/>
  <c r="U14" i="29"/>
  <c r="T14" i="29"/>
  <c r="U17" i="29"/>
  <c r="T17" i="29"/>
  <c r="H15" i="28"/>
  <c r="L22" i="28"/>
  <c r="O22" i="28"/>
  <c r="P22" i="28" s="1"/>
  <c r="K15" i="28"/>
  <c r="O14" i="28"/>
  <c r="Q14" i="28" s="1"/>
  <c r="L14" i="28"/>
  <c r="L15" i="28" s="1"/>
  <c r="P18" i="28"/>
  <c r="Q18" i="28"/>
  <c r="L18" i="28"/>
  <c r="U18" i="29" l="1"/>
  <c r="T18" i="29"/>
  <c r="Q22" i="28"/>
  <c r="O15" i="28"/>
  <c r="P14" i="28"/>
  <c r="L12" i="28"/>
  <c r="O12" i="28"/>
  <c r="P12" i="28" s="1"/>
  <c r="L23" i="28"/>
  <c r="O23" i="28"/>
  <c r="P23" i="28" s="1"/>
  <c r="L24" i="28"/>
  <c r="O24" i="28"/>
  <c r="P24" i="28" s="1"/>
  <c r="O21" i="28"/>
  <c r="L21" i="28"/>
  <c r="O17" i="28"/>
  <c r="L17" i="28"/>
  <c r="Q17" i="28"/>
  <c r="Q21" i="28" l="1"/>
  <c r="Q24" i="28"/>
  <c r="P21" i="28"/>
  <c r="Q23" i="28"/>
  <c r="Q12" i="28"/>
  <c r="Q15" i="28" s="1"/>
  <c r="P17" i="28"/>
  <c r="P15" i="28" l="1"/>
  <c r="N13" i="27" l="1"/>
  <c r="M13" i="27"/>
  <c r="L13" i="27"/>
  <c r="O13" i="27" s="1"/>
  <c r="N10" i="27"/>
  <c r="M10" i="27"/>
  <c r="L10" i="27"/>
  <c r="O10" i="27" l="1"/>
  <c r="Q10" i="27"/>
  <c r="P10" i="27"/>
  <c r="P11" i="27" s="1"/>
  <c r="Q13" i="27"/>
  <c r="P13" i="27"/>
  <c r="P14" i="27" s="1"/>
</calcChain>
</file>

<file path=xl/sharedStrings.xml><?xml version="1.0" encoding="utf-8"?>
<sst xmlns="http://schemas.openxmlformats.org/spreadsheetml/2006/main" count="387" uniqueCount="164">
  <si>
    <t>№ по ред</t>
  </si>
  <si>
    <t>ВСИЧКО</t>
  </si>
  <si>
    <t>Метал на гилзата</t>
  </si>
  <si>
    <t>Вид на взривателя</t>
  </si>
  <si>
    <t>От всичкото</t>
  </si>
  <si>
    <t>За единична</t>
  </si>
  <si>
    <t>Забележка</t>
  </si>
  <si>
    <t>количество</t>
  </si>
  <si>
    <t>Приведени в СВ</t>
  </si>
  <si>
    <t>Нехерметични</t>
  </si>
  <si>
    <t>бруто тегло (кг.)</t>
  </si>
  <si>
    <t>количество БП</t>
  </si>
  <si>
    <t>Бруто</t>
  </si>
  <si>
    <t>Нето</t>
  </si>
  <si>
    <t>тегло</t>
  </si>
  <si>
    <t>к-я 1</t>
  </si>
  <si>
    <t>к-я 2</t>
  </si>
  <si>
    <t>к-я 3</t>
  </si>
  <si>
    <t>Всичко</t>
  </si>
  <si>
    <t>(тона)</t>
  </si>
  <si>
    <t>бр.</t>
  </si>
  <si>
    <t>00</t>
  </si>
  <si>
    <t>№ по ЕНС в ИС "Логистика на БА"</t>
  </si>
  <si>
    <t>Наименование</t>
  </si>
  <si>
    <t>Мярка</t>
  </si>
  <si>
    <t>Партида</t>
  </si>
  <si>
    <t>Година</t>
  </si>
  <si>
    <t>Завод</t>
  </si>
  <si>
    <t xml:space="preserve"> </t>
  </si>
  <si>
    <t>количества по категории</t>
  </si>
  <si>
    <t>и всичко</t>
  </si>
  <si>
    <t>ИЗМЕНЕНИЕ</t>
  </si>
  <si>
    <t>Нето тегло на 1 БП 
(кг.)</t>
  </si>
  <si>
    <t>опак.(сандък)</t>
  </si>
  <si>
    <t>22700-Костенец</t>
  </si>
  <si>
    <t>34660-Сливен</t>
  </si>
  <si>
    <t>Раздел І - ЗА ТЪРГОВСКА РЕАЛИЗЦИЯ</t>
  </si>
  <si>
    <t>Класически боеприпаси</t>
  </si>
  <si>
    <t xml:space="preserve">1. Боеприпаси по чл.86, ал.2, т.1, буква "а" </t>
  </si>
  <si>
    <t>А. Боеприпаси първа, втора и трета категория</t>
  </si>
  <si>
    <t>Изменя се на ред:</t>
  </si>
  <si>
    <t>1. Записан ред:</t>
  </si>
  <si>
    <t>2. Записан ред:</t>
  </si>
  <si>
    <t>Изменя се на редове:</t>
  </si>
  <si>
    <t>№ по ЕНС в ИС „Логистика на БА</t>
  </si>
  <si>
    <t>От всичкото количество</t>
  </si>
  <si>
    <t>За единична опаковка (сандък)</t>
  </si>
  <si>
    <t>Нето тегло на 1 БП (кг)</t>
  </si>
  <si>
    <t>количества по категории и всичко</t>
  </si>
  <si>
    <t>Бруто тегло (тона)</t>
  </si>
  <si>
    <t>Нето тегло (тона)</t>
  </si>
  <si>
    <t>Бруто тегло (кг)</t>
  </si>
  <si>
    <t>Количество БП</t>
  </si>
  <si>
    <t>всичко</t>
  </si>
  <si>
    <t xml:space="preserve">РАЗДЕЛ І -                                                                              "За търговска реализация" </t>
  </si>
  <si>
    <t>ВОЕННОВЪЗДУШНИ СИЛИ</t>
  </si>
  <si>
    <t>АСП по чл.86, ал.2, т.1, буква "а"</t>
  </si>
  <si>
    <t>50.383</t>
  </si>
  <si>
    <t>Бомба авиационна практичска П 50-75</t>
  </si>
  <si>
    <t>130 мм изстрел с ОФ снаряд и НПЗ за М-46</t>
  </si>
  <si>
    <t>Се заличава.</t>
  </si>
  <si>
    <t>51.2567</t>
  </si>
  <si>
    <t>Ръчна граната настъпателна РГД-5</t>
  </si>
  <si>
    <t>8</t>
  </si>
  <si>
    <t>86</t>
  </si>
  <si>
    <t>22</t>
  </si>
  <si>
    <t>месинг</t>
  </si>
  <si>
    <t>В-429Е</t>
  </si>
  <si>
    <t>100 мм изстрел УБР-3 с БТ снаряд БР-412Б за ТО</t>
  </si>
  <si>
    <t xml:space="preserve">месинг </t>
  </si>
  <si>
    <t>МД-8</t>
  </si>
  <si>
    <t>122мм снаряд ОФ-462 за М-30, Д-30 с меден водящ пояс</t>
  </si>
  <si>
    <t>4. Записан ред:</t>
  </si>
  <si>
    <t>130 мм изстрел ВОФ-482В с ОФ снаряд ОФ-482М и ППЗ за М-46</t>
  </si>
  <si>
    <t>5. Записан ред:</t>
  </si>
  <si>
    <t xml:space="preserve">ЕМК-Наименование </t>
  </si>
  <si>
    <t>мярка</t>
  </si>
  <si>
    <t>партида</t>
  </si>
  <si>
    <t>година</t>
  </si>
  <si>
    <t>завод</t>
  </si>
  <si>
    <t>22220-Сливен</t>
  </si>
  <si>
    <t>метал на гилзата</t>
  </si>
  <si>
    <t>вид на взривателя</t>
  </si>
  <si>
    <t>от всичкото количество</t>
  </si>
  <si>
    <t>за ед. опаковка</t>
  </si>
  <si>
    <t>нето тегло на БП /кг./</t>
  </si>
  <si>
    <t>количества по кат.</t>
  </si>
  <si>
    <t>кат.1</t>
  </si>
  <si>
    <t>кат.2</t>
  </si>
  <si>
    <t>кат.3</t>
  </si>
  <si>
    <t>бруто тегло /т/</t>
  </si>
  <si>
    <t>нето тегло /т/</t>
  </si>
  <si>
    <t>приведено в СВ</t>
  </si>
  <si>
    <t>Нехерметично</t>
  </si>
  <si>
    <t>бруто тегло /кг./</t>
  </si>
  <si>
    <t>РАЗДЕЛ-I  За търговска реализация</t>
  </si>
  <si>
    <t>СУХОПЪТНИ ВОЙСКИ</t>
  </si>
  <si>
    <t>Класически боеприпаси по чл. 86, ал. 2, т. 1, буква "а"</t>
  </si>
  <si>
    <t>14х</t>
  </si>
  <si>
    <t>14х23</t>
  </si>
  <si>
    <t>Боеприпаси, 1  к-я</t>
  </si>
  <si>
    <t>51.0880</t>
  </si>
  <si>
    <t>Взривател В-429</t>
  </si>
  <si>
    <t>бр</t>
  </si>
  <si>
    <t>2</t>
  </si>
  <si>
    <t>4</t>
  </si>
  <si>
    <t>51.0883</t>
  </si>
  <si>
    <t>Взривател В-429Е</t>
  </si>
  <si>
    <t>1.Записан ред</t>
  </si>
  <si>
    <t>1</t>
  </si>
  <si>
    <t>Изменя се на ред</t>
  </si>
  <si>
    <t>3</t>
  </si>
  <si>
    <t>2.Записани редове</t>
  </si>
  <si>
    <t>Се заличават</t>
  </si>
  <si>
    <t>3.Записани редове</t>
  </si>
  <si>
    <t xml:space="preserve">година </t>
  </si>
  <si>
    <t>32020-ВАРНА</t>
  </si>
  <si>
    <t>26420-РОСЕН</t>
  </si>
  <si>
    <t>Нето тегло на 1 БП (кг.)</t>
  </si>
  <si>
    <t>опаковка (сандък)</t>
  </si>
  <si>
    <t>№ по ЕНС в ИС „Рила на БА“</t>
  </si>
  <si>
    <t xml:space="preserve">Наименование на боеприпасите </t>
  </si>
  <si>
    <t>по категории и всичко</t>
  </si>
  <si>
    <t>РАЗДЕЛ І "ЗА ТЪРГОВСКА РЕАЛИЗАЦИЯ"</t>
  </si>
  <si>
    <t>ВОЕННОМОРСКИ СИЛИ</t>
  </si>
  <si>
    <t>Морски БП по чл. 86, ал. 2, т. 1, буква "а"</t>
  </si>
  <si>
    <t>МГ-31</t>
  </si>
  <si>
    <t>57/23</t>
  </si>
  <si>
    <t xml:space="preserve">30/65 мм изстрели УОФ - 83                       </t>
  </si>
  <si>
    <t>30 мм изстрел УОФ-83</t>
  </si>
  <si>
    <t xml:space="preserve">30 мм изстрел УОФ-83 </t>
  </si>
  <si>
    <t>№ по ЕСН и ИС "Логистика на БА"</t>
  </si>
  <si>
    <t>военно формирование  26810 - Поповица</t>
  </si>
  <si>
    <t xml:space="preserve">РАЗДЕЛ I. "ЗА ТЪРГОВСКА РЕАЛИЗАЦИЯ" </t>
  </si>
  <si>
    <t xml:space="preserve">Б. Боеприпаси </t>
  </si>
  <si>
    <t>МИНИСТЕРСТВО НА ОТБРАНАТА</t>
  </si>
  <si>
    <t>1092, гр. София ул."Дякон Игнатий" № 3</t>
  </si>
  <si>
    <t>Екз. единствен</t>
  </si>
  <si>
    <t>УТВЪРЖДАВАМ:</t>
  </si>
  <si>
    <t>МИНИСТЪР НА ОТБРАНАТА</t>
  </si>
  <si>
    <t>НА РЕПУБЛИКА БЪЛГАРИЯ</t>
  </si>
  <si>
    <t>ОРЪЖИЯ, БОЕПРИПАСИ, ВЗРИВНИ ВЕЩЕСТВА И ПИРОТЕХНИЧЕСКИ ИЗДЕЛИЯ,</t>
  </si>
  <si>
    <t xml:space="preserve">                                                         ТОДОР ТАГАРЕВ</t>
  </si>
  <si>
    <t xml:space="preserve">                                                         ____.____.2023 г.          </t>
  </si>
  <si>
    <t>СПИСЪК № 3</t>
  </si>
  <si>
    <t>в  Списък № 2 рег.  № 30-10-252/13.03.2023 г. за допълнение и изменение на „Списък на 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 рег. № 30-10-193/28.03.2022 г.</t>
  </si>
  <si>
    <t>И СПИСЪК № 2  С РЕГ. № 30-10-252/13.03.2023 г. ЗА НЕГОВОТО ДОПЪЛНЕНИЕ И ИЗМЕНЕНИЕ</t>
  </si>
  <si>
    <t xml:space="preserve"> КОИТО НЕ СА САМОСТОЯТЕЛНИ ЮРИДИЧЕСКИ ЛИЦА, </t>
  </si>
  <si>
    <t>И СТРУКТУРИТЕ НА ПРЯКО ПОДЧИНЕНИЕ НА МИНИСТЪРА НА ОТБРАНАТА,</t>
  </si>
  <si>
    <t xml:space="preserve"> ПОДЛЕЖАЩИ НА СНЕМАНЕ ОТ УПОТРЕБА КЪМ 01.01.2022 г." С РЕГ. № 30-10-193/28.03.2022 г.</t>
  </si>
  <si>
    <t>Списък № 3 изл.ОБВВПИ-2023</t>
  </si>
  <si>
    <t>51.1746</t>
  </si>
  <si>
    <t>5,45х39 мм патрон с обикновен куршум за АК-74</t>
  </si>
  <si>
    <t>Х10</t>
  </si>
  <si>
    <t>89</t>
  </si>
  <si>
    <t>10</t>
  </si>
  <si>
    <t>стомана</t>
  </si>
  <si>
    <t>08</t>
  </si>
  <si>
    <t>51.1709</t>
  </si>
  <si>
    <t>12,7 мм патрон с бронeбойно запалителен  куршум  Б-32</t>
  </si>
  <si>
    <t>53</t>
  </si>
  <si>
    <t>3. Записани редове:</t>
  </si>
  <si>
    <t>ЗА АКТУАЛИЗИРАНЕ НА "СПИСЪК НА ИЗЛИШНИТЕ ЗА БЪЛГАРСКАТА АРМИЯ,</t>
  </si>
  <si>
    <t xml:space="preserve">Рег. №   30-10-252/06.11.2023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</si>
</sst>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_-* #,##0.00\ &quot;лв&quot;_-;\-* #,##0.00\ &quot;лв&quot;_-;_-* &quot;-&quot;??\ &quot;лв&quot;_-;_-@_-"/>
    <numFmt numFmtId="167" formatCode="#,###"/>
    <numFmt numFmtId="168" formatCode="0.000"/>
    <numFmt numFmtId="169" formatCode="0.000000000"/>
    <numFmt numFmtId="170" formatCode="#,##0.0"/>
    <numFmt numFmtId="171" formatCode="#,##0.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u/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</font>
    <font>
      <sz val="11"/>
      <name val="Calibri"/>
      <family val="2"/>
      <charset val="204"/>
      <scheme val="minor"/>
    </font>
    <font>
      <sz val="10"/>
      <color indexed="9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name val="Calibri"/>
      <family val="2"/>
      <charset val="204"/>
    </font>
    <font>
      <sz val="10"/>
      <color indexed="30"/>
      <name val="Calibri"/>
      <family val="2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20651875362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" fillId="0" borderId="0"/>
    <xf numFmtId="0" fontId="8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14" fillId="0" borderId="0"/>
    <xf numFmtId="0" fontId="2" fillId="0" borderId="0"/>
    <xf numFmtId="0" fontId="9" fillId="0" borderId="0"/>
    <xf numFmtId="0" fontId="2" fillId="0" borderId="0"/>
    <xf numFmtId="0" fontId="3" fillId="0" borderId="0"/>
    <xf numFmtId="0" fontId="8" fillId="0" borderId="0"/>
    <xf numFmtId="166" fontId="8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/>
    <xf numFmtId="0" fontId="5" fillId="0" borderId="0"/>
    <xf numFmtId="0" fontId="18" fillId="0" borderId="0"/>
    <xf numFmtId="0" fontId="1" fillId="0" borderId="0"/>
    <xf numFmtId="0" fontId="20" fillId="0" borderId="0"/>
    <xf numFmtId="0" fontId="5" fillId="0" borderId="0"/>
    <xf numFmtId="0" fontId="19" fillId="0" borderId="0"/>
    <xf numFmtId="0" fontId="1" fillId="0" borderId="0"/>
    <xf numFmtId="0" fontId="2" fillId="0" borderId="0"/>
    <xf numFmtId="0" fontId="5" fillId="0" borderId="0"/>
    <xf numFmtId="0" fontId="22" fillId="0" borderId="0"/>
    <xf numFmtId="0" fontId="23" fillId="0" borderId="0"/>
    <xf numFmtId="0" fontId="5" fillId="0" borderId="0"/>
    <xf numFmtId="0" fontId="2" fillId="0" borderId="0"/>
    <xf numFmtId="0" fontId="5" fillId="0" borderId="0"/>
  </cellStyleXfs>
  <cellXfs count="413">
    <xf numFmtId="0" fontId="0" fillId="0" borderId="0" xfId="0"/>
    <xf numFmtId="49" fontId="2" fillId="3" borderId="4" xfId="48" applyNumberFormat="1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right" vertical="center"/>
    </xf>
    <xf numFmtId="3" fontId="2" fillId="3" borderId="4" xfId="1" applyNumberFormat="1" applyFont="1" applyFill="1" applyBorder="1" applyAlignment="1">
      <alignment horizontal="right"/>
    </xf>
    <xf numFmtId="0" fontId="2" fillId="3" borderId="4" xfId="56" applyNumberFormat="1" applyFont="1" applyFill="1" applyBorder="1" applyAlignment="1">
      <alignment horizontal="center" vertical="center" wrapText="1"/>
    </xf>
    <xf numFmtId="0" fontId="2" fillId="3" borderId="4" xfId="1" applyNumberFormat="1" applyFont="1" applyFill="1" applyBorder="1" applyAlignment="1">
      <alignment horizontal="center"/>
    </xf>
    <xf numFmtId="1" fontId="4" fillId="3" borderId="4" xfId="2" applyNumberFormat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vertical="center"/>
    </xf>
    <xf numFmtId="165" fontId="4" fillId="3" borderId="4" xfId="2" applyNumberFormat="1" applyFont="1" applyFill="1" applyBorder="1" applyAlignment="1">
      <alignment horizontal="center" vertical="center"/>
    </xf>
    <xf numFmtId="165" fontId="2" fillId="3" borderId="4" xfId="1" applyNumberFormat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right" vertical="center"/>
    </xf>
    <xf numFmtId="2" fontId="2" fillId="3" borderId="4" xfId="48" applyNumberFormat="1" applyFont="1" applyFill="1" applyBorder="1" applyAlignment="1">
      <alignment horizontal="center" vertical="center"/>
    </xf>
    <xf numFmtId="165" fontId="2" fillId="3" borderId="4" xfId="1" applyNumberFormat="1" applyFont="1" applyFill="1" applyBorder="1" applyAlignment="1">
      <alignment horizontal="right"/>
    </xf>
    <xf numFmtId="0" fontId="2" fillId="3" borderId="4" xfId="1" applyNumberFormat="1" applyFont="1" applyFill="1" applyBorder="1" applyAlignment="1">
      <alignment horizontal="center" vertical="center"/>
    </xf>
    <xf numFmtId="0" fontId="2" fillId="3" borderId="4" xfId="1" applyNumberFormat="1" applyFont="1" applyFill="1" applyBorder="1" applyAlignment="1">
      <alignment horizontal="right" vertical="center"/>
    </xf>
    <xf numFmtId="1" fontId="2" fillId="3" borderId="4" xfId="1" applyNumberFormat="1" applyFont="1" applyFill="1" applyBorder="1" applyAlignment="1">
      <alignment horizontal="right"/>
    </xf>
    <xf numFmtId="0" fontId="2" fillId="3" borderId="0" xfId="1" applyNumberFormat="1" applyFont="1" applyFill="1"/>
    <xf numFmtId="49" fontId="2" fillId="3" borderId="4" xfId="1" applyNumberFormat="1" applyFont="1" applyFill="1" applyBorder="1" applyAlignment="1">
      <alignment horizontal="center"/>
    </xf>
    <xf numFmtId="0" fontId="2" fillId="3" borderId="4" xfId="1" applyNumberFormat="1" applyFont="1" applyFill="1" applyBorder="1" applyAlignment="1">
      <alignment horizontal="right"/>
    </xf>
    <xf numFmtId="0" fontId="24" fillId="3" borderId="0" xfId="1" applyNumberFormat="1" applyFont="1" applyFill="1"/>
    <xf numFmtId="0" fontId="2" fillId="3" borderId="4" xfId="58" applyNumberFormat="1" applyFont="1" applyFill="1" applyBorder="1" applyAlignment="1">
      <alignment horizontal="center" vertical="center" textRotation="90"/>
    </xf>
    <xf numFmtId="49" fontId="3" fillId="3" borderId="4" xfId="1" applyNumberFormat="1" applyFont="1" applyFill="1" applyBorder="1" applyAlignment="1">
      <alignment vertical="center" wrapText="1"/>
    </xf>
    <xf numFmtId="167" fontId="2" fillId="3" borderId="4" xfId="58" applyNumberFormat="1" applyFont="1" applyFill="1" applyBorder="1" applyAlignment="1">
      <alignment horizontal="center" vertical="center"/>
    </xf>
    <xf numFmtId="0" fontId="5" fillId="3" borderId="4" xfId="65" applyFont="1" applyFill="1" applyBorder="1" applyAlignment="1">
      <alignment horizontal="center" vertical="center" textRotation="90" wrapText="1"/>
    </xf>
    <xf numFmtId="0" fontId="5" fillId="3" borderId="4" xfId="65" applyFont="1" applyFill="1" applyBorder="1" applyAlignment="1">
      <alignment horizontal="center" vertical="center" textRotation="90"/>
    </xf>
    <xf numFmtId="49" fontId="2" fillId="3" borderId="4" xfId="1" applyNumberFormat="1" applyFont="1" applyFill="1" applyBorder="1" applyAlignment="1">
      <alignment horizontal="center" vertical="center"/>
    </xf>
    <xf numFmtId="0" fontId="2" fillId="3" borderId="4" xfId="1" applyNumberFormat="1" applyFont="1" applyFill="1" applyBorder="1" applyAlignment="1">
      <alignment horizontal="center" vertical="center" textRotation="90"/>
    </xf>
    <xf numFmtId="0" fontId="2" fillId="3" borderId="4" xfId="1" applyNumberFormat="1" applyFont="1" applyFill="1" applyBorder="1" applyAlignment="1">
      <alignment horizontal="right" vertical="center" textRotation="90"/>
    </xf>
    <xf numFmtId="0" fontId="4" fillId="3" borderId="4" xfId="2" applyFont="1" applyFill="1" applyBorder="1" applyAlignment="1">
      <alignment horizontal="left" vertical="center"/>
    </xf>
    <xf numFmtId="169" fontId="2" fillId="3" borderId="4" xfId="48" applyNumberFormat="1" applyFont="1" applyFill="1" applyBorder="1" applyAlignment="1">
      <alignment horizontal="center" vertical="center" wrapText="1"/>
    </xf>
    <xf numFmtId="0" fontId="2" fillId="3" borderId="4" xfId="48" applyFont="1" applyFill="1" applyBorder="1" applyAlignment="1">
      <alignment vertical="center" wrapText="1"/>
    </xf>
    <xf numFmtId="49" fontId="2" fillId="3" borderId="4" xfId="19" applyNumberFormat="1" applyFont="1" applyFill="1" applyBorder="1" applyAlignment="1">
      <alignment horizontal="center" vertical="center"/>
    </xf>
    <xf numFmtId="0" fontId="2" fillId="3" borderId="4" xfId="19" applyFont="1" applyFill="1" applyBorder="1" applyAlignment="1">
      <alignment horizontal="center" vertical="center"/>
    </xf>
    <xf numFmtId="3" fontId="2" fillId="3" borderId="4" xfId="1" applyNumberFormat="1" applyFont="1" applyFill="1" applyBorder="1" applyAlignment="1">
      <alignment horizontal="center" vertical="center"/>
    </xf>
    <xf numFmtId="1" fontId="2" fillId="3" borderId="4" xfId="1" applyNumberFormat="1" applyFont="1" applyFill="1" applyBorder="1" applyAlignment="1">
      <alignment horizontal="center" vertical="center"/>
    </xf>
    <xf numFmtId="3" fontId="2" fillId="3" borderId="4" xfId="1" applyNumberFormat="1" applyFont="1" applyFill="1" applyBorder="1" applyAlignment="1">
      <alignment horizontal="center"/>
    </xf>
    <xf numFmtId="165" fontId="2" fillId="3" borderId="4" xfId="1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center"/>
    </xf>
    <xf numFmtId="170" fontId="2" fillId="3" borderId="4" xfId="1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6" fillId="3" borderId="4" xfId="65" applyFont="1" applyFill="1" applyBorder="1" applyAlignment="1">
      <alignment horizontal="center" vertical="center" wrapText="1"/>
    </xf>
    <xf numFmtId="0" fontId="4" fillId="3" borderId="4" xfId="48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 wrapText="1"/>
    </xf>
    <xf numFmtId="3" fontId="2" fillId="3" borderId="4" xfId="1" applyNumberFormat="1" applyFont="1" applyFill="1" applyBorder="1" applyAlignment="1">
      <alignment horizontal="right" vertical="center"/>
    </xf>
    <xf numFmtId="2" fontId="27" fillId="3" borderId="4" xfId="48" applyNumberFormat="1" applyFont="1" applyFill="1" applyBorder="1" applyAlignment="1">
      <alignment horizontal="center" vertical="center"/>
    </xf>
    <xf numFmtId="0" fontId="4" fillId="3" borderId="4" xfId="63" applyFont="1" applyFill="1" applyBorder="1" applyAlignment="1">
      <alignment horizontal="left" vertical="center" wrapText="1"/>
    </xf>
    <xf numFmtId="0" fontId="27" fillId="3" borderId="4" xfId="1" applyNumberFormat="1" applyFont="1" applyFill="1" applyBorder="1" applyAlignment="1">
      <alignment horizontal="right" vertical="center"/>
    </xf>
    <xf numFmtId="49" fontId="4" fillId="3" borderId="4" xfId="48" applyNumberFormat="1" applyFont="1" applyFill="1" applyBorder="1" applyAlignment="1">
      <alignment horizontal="left" vertical="center" wrapText="1"/>
    </xf>
    <xf numFmtId="3" fontId="21" fillId="3" borderId="4" xfId="1" applyNumberFormat="1" applyFont="1" applyFill="1" applyBorder="1" applyAlignment="1">
      <alignment vertical="center"/>
    </xf>
    <xf numFmtId="3" fontId="2" fillId="3" borderId="4" xfId="1" applyNumberFormat="1" applyFont="1" applyFill="1" applyBorder="1" applyAlignment="1">
      <alignment vertical="center"/>
    </xf>
    <xf numFmtId="0" fontId="5" fillId="0" borderId="0" xfId="76"/>
    <xf numFmtId="0" fontId="2" fillId="0" borderId="0" xfId="76" applyFont="1" applyFill="1"/>
    <xf numFmtId="0" fontId="2" fillId="4" borderId="0" xfId="76" applyFont="1" applyFill="1" applyBorder="1"/>
    <xf numFmtId="0" fontId="4" fillId="0" borderId="4" xfId="76" applyFont="1" applyFill="1" applyBorder="1" applyAlignment="1">
      <alignment horizontal="left" vertical="center" wrapText="1"/>
    </xf>
    <xf numFmtId="0" fontId="2" fillId="0" borderId="0" xfId="76" applyFont="1" applyFill="1" applyBorder="1"/>
    <xf numFmtId="0" fontId="5" fillId="0" borderId="0" xfId="76" applyFill="1"/>
    <xf numFmtId="0" fontId="5" fillId="0" borderId="0" xfId="76" applyFill="1" applyAlignment="1">
      <alignment horizontal="center"/>
    </xf>
    <xf numFmtId="0" fontId="5" fillId="0" borderId="0" xfId="76" applyFill="1" applyBorder="1" applyAlignment="1">
      <alignment horizontal="center"/>
    </xf>
    <xf numFmtId="0" fontId="5" fillId="0" borderId="0" xfId="76" applyBorder="1"/>
    <xf numFmtId="168" fontId="5" fillId="0" borderId="0" xfId="76" applyNumberFormat="1"/>
    <xf numFmtId="0" fontId="5" fillId="0" borderId="0" xfId="76" applyNumberFormat="1" applyFill="1" applyAlignment="1">
      <alignment horizontal="center"/>
    </xf>
    <xf numFmtId="0" fontId="5" fillId="0" borderId="0" xfId="76" applyNumberFormat="1"/>
    <xf numFmtId="0" fontId="2" fillId="3" borderId="0" xfId="76" applyFont="1" applyFill="1" applyBorder="1"/>
    <xf numFmtId="0" fontId="4" fillId="3" borderId="4" xfId="76" applyFont="1" applyFill="1" applyBorder="1" applyAlignment="1">
      <alignment horizontal="left" vertical="center" wrapText="1"/>
    </xf>
    <xf numFmtId="0" fontId="2" fillId="3" borderId="0" xfId="1" applyFont="1" applyFill="1" applyBorder="1"/>
    <xf numFmtId="0" fontId="2" fillId="3" borderId="0" xfId="65" applyFont="1" applyFill="1" applyBorder="1" applyAlignment="1">
      <alignment horizontal="center"/>
    </xf>
    <xf numFmtId="0" fontId="2" fillId="3" borderId="0" xfId="1" applyNumberFormat="1" applyFont="1" applyFill="1" applyBorder="1"/>
    <xf numFmtId="165" fontId="2" fillId="3" borderId="0" xfId="1" applyNumberFormat="1" applyFont="1" applyFill="1" applyBorder="1" applyAlignment="1">
      <alignment horizontal="center"/>
    </xf>
    <xf numFmtId="0" fontId="2" fillId="3" borderId="0" xfId="1" applyNumberFormat="1" applyFont="1" applyFill="1" applyBorder="1" applyAlignment="1">
      <alignment horizontal="right" vertical="center"/>
    </xf>
    <xf numFmtId="0" fontId="28" fillId="3" borderId="0" xfId="71" applyFont="1" applyFill="1" applyBorder="1"/>
    <xf numFmtId="167" fontId="2" fillId="3" borderId="4" xfId="58" applyNumberFormat="1" applyFont="1" applyFill="1" applyBorder="1" applyAlignment="1">
      <alignment horizontal="centerContinuous" vertical="center"/>
    </xf>
    <xf numFmtId="0" fontId="2" fillId="3" borderId="4" xfId="58" applyNumberFormat="1" applyFont="1" applyFill="1" applyBorder="1" applyAlignment="1">
      <alignment horizontal="centerContinuous" vertical="center"/>
    </xf>
    <xf numFmtId="3" fontId="2" fillId="3" borderId="4" xfId="58" applyNumberFormat="1" applyFont="1" applyFill="1" applyBorder="1" applyAlignment="1">
      <alignment horizontal="centerContinuous" vertical="center"/>
    </xf>
    <xf numFmtId="0" fontId="4" fillId="3" borderId="4" xfId="1" applyNumberFormat="1" applyFont="1" applyFill="1" applyBorder="1" applyAlignment="1">
      <alignment horizontal="left" vertical="center"/>
    </xf>
    <xf numFmtId="3" fontId="2" fillId="3" borderId="4" xfId="1" applyNumberFormat="1" applyFont="1" applyFill="1" applyBorder="1" applyAlignment="1">
      <alignment horizontal="right" vertical="center" textRotation="90"/>
    </xf>
    <xf numFmtId="1" fontId="2" fillId="3" borderId="4" xfId="1" applyNumberFormat="1" applyFont="1" applyFill="1" applyBorder="1" applyAlignment="1">
      <alignment horizontal="right" vertical="center" textRotation="90"/>
    </xf>
    <xf numFmtId="165" fontId="2" fillId="3" borderId="4" xfId="1" applyNumberFormat="1" applyFont="1" applyFill="1" applyBorder="1" applyAlignment="1">
      <alignment horizontal="right" vertical="center" textRotation="90"/>
    </xf>
    <xf numFmtId="0" fontId="2" fillId="3" borderId="4" xfId="1" applyNumberFormat="1" applyFont="1" applyFill="1" applyBorder="1"/>
    <xf numFmtId="0" fontId="2" fillId="3" borderId="4" xfId="73" applyFont="1" applyFill="1" applyBorder="1" applyAlignment="1">
      <alignment horizontal="center"/>
    </xf>
    <xf numFmtId="0" fontId="2" fillId="3" borderId="4" xfId="72" applyFont="1" applyFill="1" applyBorder="1"/>
    <xf numFmtId="0" fontId="25" fillId="3" borderId="4" xfId="73" applyFont="1" applyFill="1" applyBorder="1" applyAlignment="1">
      <alignment horizontal="right"/>
    </xf>
    <xf numFmtId="0" fontId="2" fillId="3" borderId="4" xfId="72" applyFont="1" applyFill="1" applyBorder="1" applyAlignment="1">
      <alignment horizontal="center"/>
    </xf>
    <xf numFmtId="3" fontId="2" fillId="3" borderId="4" xfId="72" applyNumberFormat="1" applyFont="1" applyFill="1" applyBorder="1" applyAlignment="1">
      <alignment horizontal="right"/>
    </xf>
    <xf numFmtId="0" fontId="3" fillId="3" borderId="4" xfId="50" applyFont="1" applyFill="1" applyBorder="1"/>
    <xf numFmtId="0" fontId="3" fillId="3" borderId="4" xfId="50" applyFont="1" applyFill="1" applyBorder="1" applyAlignment="1">
      <alignment horizontal="right"/>
    </xf>
    <xf numFmtId="0" fontId="28" fillId="3" borderId="4" xfId="71" applyFont="1" applyFill="1" applyBorder="1"/>
    <xf numFmtId="0" fontId="2" fillId="3" borderId="4" xfId="73" applyFont="1" applyFill="1" applyBorder="1" applyAlignment="1">
      <alignment horizontal="left"/>
    </xf>
    <xf numFmtId="0" fontId="4" fillId="0" borderId="3" xfId="76" applyNumberFormat="1" applyFont="1" applyFill="1" applyBorder="1" applyAlignment="1">
      <alignment horizontal="left" vertical="center" textRotation="90" wrapText="1"/>
    </xf>
    <xf numFmtId="0" fontId="4" fillId="0" borderId="4" xfId="76" applyNumberFormat="1" applyFont="1" applyFill="1" applyBorder="1" applyAlignment="1">
      <alignment horizontal="left" vertical="center" textRotation="90" wrapText="1"/>
    </xf>
    <xf numFmtId="168" fontId="4" fillId="0" borderId="4" xfId="76" applyNumberFormat="1" applyFont="1" applyFill="1" applyBorder="1" applyAlignment="1">
      <alignment horizontal="left" vertical="center" textRotation="90" wrapText="1"/>
    </xf>
    <xf numFmtId="0" fontId="4" fillId="0" borderId="4" xfId="76" applyFont="1" applyBorder="1" applyAlignment="1">
      <alignment textRotation="90"/>
    </xf>
    <xf numFmtId="49" fontId="4" fillId="0" borderId="2" xfId="76" applyNumberFormat="1" applyFont="1" applyFill="1" applyBorder="1" applyAlignment="1">
      <alignment horizontal="left" vertical="center"/>
    </xf>
    <xf numFmtId="49" fontId="4" fillId="0" borderId="1" xfId="76" applyNumberFormat="1" applyFont="1" applyFill="1" applyBorder="1" applyAlignment="1">
      <alignment horizontal="left" vertical="center"/>
    </xf>
    <xf numFmtId="0" fontId="4" fillId="0" borderId="6" xfId="76" applyNumberFormat="1" applyFont="1" applyFill="1" applyBorder="1" applyAlignment="1">
      <alignment horizontal="left" vertical="center"/>
    </xf>
    <xf numFmtId="0" fontId="4" fillId="0" borderId="2" xfId="76" applyNumberFormat="1" applyFont="1" applyFill="1" applyBorder="1" applyAlignment="1">
      <alignment horizontal="left" vertical="center"/>
    </xf>
    <xf numFmtId="168" fontId="4" fillId="0" borderId="2" xfId="76" applyNumberFormat="1" applyFont="1" applyFill="1" applyBorder="1" applyAlignment="1">
      <alignment horizontal="left" vertical="center"/>
    </xf>
    <xf numFmtId="49" fontId="4" fillId="4" borderId="4" xfId="76" applyNumberFormat="1" applyFont="1" applyFill="1" applyBorder="1" applyAlignment="1">
      <alignment horizontal="left" vertical="center"/>
    </xf>
    <xf numFmtId="0" fontId="4" fillId="4" borderId="4" xfId="76" applyNumberFormat="1" applyFont="1" applyFill="1" applyBorder="1" applyAlignment="1">
      <alignment horizontal="left" vertical="center"/>
    </xf>
    <xf numFmtId="168" fontId="4" fillId="4" borderId="4" xfId="76" applyNumberFormat="1" applyFont="1" applyFill="1" applyBorder="1" applyAlignment="1">
      <alignment horizontal="left" vertical="center"/>
    </xf>
    <xf numFmtId="49" fontId="2" fillId="0" borderId="4" xfId="76" applyNumberFormat="1" applyFont="1" applyFill="1" applyBorder="1" applyAlignment="1">
      <alignment horizontal="center" vertical="center" wrapText="1"/>
    </xf>
    <xf numFmtId="49" fontId="2" fillId="0" borderId="4" xfId="76" applyNumberFormat="1" applyFont="1" applyFill="1" applyBorder="1" applyAlignment="1">
      <alignment horizontal="center" vertical="center"/>
    </xf>
    <xf numFmtId="0" fontId="2" fillId="0" borderId="4" xfId="76" applyFont="1" applyFill="1" applyBorder="1" applyAlignment="1">
      <alignment horizontal="center" vertical="center" wrapText="1"/>
    </xf>
    <xf numFmtId="0" fontId="2" fillId="0" borderId="4" xfId="76" applyFont="1" applyFill="1" applyBorder="1" applyAlignment="1">
      <alignment horizontal="center" vertical="center"/>
    </xf>
    <xf numFmtId="0" fontId="2" fillId="0" borderId="4" xfId="76" applyNumberFormat="1" applyFont="1" applyFill="1" applyBorder="1" applyAlignment="1">
      <alignment horizontal="center" vertical="center"/>
    </xf>
    <xf numFmtId="0" fontId="2" fillId="0" borderId="4" xfId="76" applyNumberFormat="1" applyFont="1" applyFill="1" applyBorder="1" applyAlignment="1">
      <alignment horizontal="center" vertical="center" wrapText="1"/>
    </xf>
    <xf numFmtId="168" fontId="29" fillId="0" borderId="4" xfId="76" applyNumberFormat="1" applyFont="1" applyFill="1" applyBorder="1" applyAlignment="1">
      <alignment horizontal="center" vertical="center"/>
    </xf>
    <xf numFmtId="0" fontId="2" fillId="0" borderId="0" xfId="76" applyFont="1" applyFill="1" applyAlignment="1">
      <alignment horizontal="center"/>
    </xf>
    <xf numFmtId="0" fontId="2" fillId="0" borderId="0" xfId="76" applyFont="1" applyFill="1" applyBorder="1" applyAlignment="1">
      <alignment horizontal="center"/>
    </xf>
    <xf numFmtId="0" fontId="2" fillId="0" borderId="0" xfId="76" applyNumberFormat="1" applyFont="1" applyFill="1" applyAlignment="1">
      <alignment horizontal="center"/>
    </xf>
    <xf numFmtId="0" fontId="2" fillId="0" borderId="0" xfId="76" applyNumberFormat="1" applyFont="1"/>
    <xf numFmtId="168" fontId="2" fillId="0" borderId="0" xfId="76" applyNumberFormat="1" applyFont="1"/>
    <xf numFmtId="0" fontId="2" fillId="0" borderId="0" xfId="76" applyFont="1"/>
    <xf numFmtId="0" fontId="2" fillId="0" borderId="0" xfId="76" applyFont="1" applyBorder="1"/>
    <xf numFmtId="49" fontId="2" fillId="3" borderId="4" xfId="76" applyNumberFormat="1" applyFont="1" applyFill="1" applyBorder="1" applyAlignment="1">
      <alignment horizontal="center" vertical="center" wrapText="1"/>
    </xf>
    <xf numFmtId="49" fontId="2" fillId="3" borderId="4" xfId="76" applyNumberFormat="1" applyFont="1" applyFill="1" applyBorder="1" applyAlignment="1">
      <alignment horizontal="center"/>
    </xf>
    <xf numFmtId="0" fontId="2" fillId="3" borderId="4" xfId="76" applyFont="1" applyFill="1" applyBorder="1" applyAlignment="1">
      <alignment horizontal="center"/>
    </xf>
    <xf numFmtId="0" fontId="2" fillId="3" borderId="4" xfId="76" applyFont="1" applyFill="1" applyBorder="1" applyAlignment="1">
      <alignment horizontal="left"/>
    </xf>
    <xf numFmtId="0" fontId="2" fillId="3" borderId="4" xfId="76" applyNumberFormat="1" applyFont="1" applyFill="1" applyBorder="1" applyAlignment="1">
      <alignment horizontal="center"/>
    </xf>
    <xf numFmtId="0" fontId="2" fillId="3" borderId="4" xfId="76" applyNumberFormat="1" applyFont="1" applyFill="1" applyBorder="1" applyAlignment="1">
      <alignment horizontal="center" vertical="center"/>
    </xf>
    <xf numFmtId="0" fontId="2" fillId="3" borderId="4" xfId="76" applyNumberFormat="1" applyFont="1" applyFill="1" applyBorder="1" applyAlignment="1">
      <alignment horizontal="center" vertical="center" wrapText="1"/>
    </xf>
    <xf numFmtId="168" fontId="2" fillId="3" borderId="4" xfId="76" applyNumberFormat="1" applyFont="1" applyFill="1" applyBorder="1" applyAlignment="1">
      <alignment horizontal="center" vertical="center"/>
    </xf>
    <xf numFmtId="0" fontId="2" fillId="3" borderId="4" xfId="76" applyFont="1" applyFill="1" applyBorder="1" applyAlignment="1">
      <alignment horizontal="center" vertical="center" wrapText="1"/>
    </xf>
    <xf numFmtId="0" fontId="2" fillId="3" borderId="4" xfId="76" applyFont="1" applyFill="1" applyBorder="1" applyAlignment="1">
      <alignment horizontal="center" vertical="center"/>
    </xf>
    <xf numFmtId="0" fontId="2" fillId="3" borderId="4" xfId="76" applyFont="1" applyFill="1" applyBorder="1" applyAlignment="1">
      <alignment horizontal="left" wrapText="1"/>
    </xf>
    <xf numFmtId="49" fontId="4" fillId="3" borderId="4" xfId="76" applyNumberFormat="1" applyFont="1" applyFill="1" applyBorder="1" applyAlignment="1">
      <alignment horizontal="center" vertical="center"/>
    </xf>
    <xf numFmtId="49" fontId="4" fillId="3" borderId="4" xfId="76" applyNumberFormat="1" applyFont="1" applyFill="1" applyBorder="1" applyAlignment="1">
      <alignment horizontal="center"/>
    </xf>
    <xf numFmtId="0" fontId="4" fillId="3" borderId="4" xfId="76" applyFont="1" applyFill="1" applyBorder="1" applyAlignment="1">
      <alignment horizontal="left" wrapText="1"/>
    </xf>
    <xf numFmtId="0" fontId="4" fillId="3" borderId="4" xfId="76" applyFont="1" applyFill="1" applyBorder="1" applyAlignment="1">
      <alignment horizontal="center"/>
    </xf>
    <xf numFmtId="0" fontId="4" fillId="3" borderId="4" xfId="76" applyFont="1" applyFill="1" applyBorder="1" applyAlignment="1">
      <alignment horizontal="left"/>
    </xf>
    <xf numFmtId="0" fontId="4" fillId="3" borderId="4" xfId="76" applyNumberFormat="1" applyFont="1" applyFill="1" applyBorder="1" applyAlignment="1">
      <alignment horizontal="center"/>
    </xf>
    <xf numFmtId="0" fontId="4" fillId="3" borderId="4" xfId="76" applyNumberFormat="1" applyFont="1" applyFill="1" applyBorder="1" applyAlignment="1">
      <alignment horizontal="center" vertical="center"/>
    </xf>
    <xf numFmtId="168" fontId="4" fillId="3" borderId="4" xfId="76" applyNumberFormat="1" applyFont="1" applyFill="1" applyBorder="1" applyAlignment="1">
      <alignment horizontal="center" vertical="center"/>
    </xf>
    <xf numFmtId="0" fontId="4" fillId="3" borderId="4" xfId="76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164" fontId="2" fillId="2" borderId="1" xfId="77" applyNumberFormat="1" applyFont="1" applyFill="1" applyBorder="1" applyAlignment="1">
      <alignment horizontal="centerContinuous" vertical="center"/>
    </xf>
    <xf numFmtId="164" fontId="2" fillId="2" borderId="5" xfId="77" applyNumberFormat="1" applyFont="1" applyFill="1" applyBorder="1" applyAlignment="1">
      <alignment horizontal="centerContinuous" vertical="center"/>
    </xf>
    <xf numFmtId="164" fontId="2" fillId="2" borderId="6" xfId="77" applyNumberFormat="1" applyFont="1" applyFill="1" applyBorder="1" applyAlignment="1">
      <alignment horizontal="centerContinuous" vertical="center"/>
    </xf>
    <xf numFmtId="3" fontId="2" fillId="2" borderId="1" xfId="1" applyNumberFormat="1" applyFont="1" applyFill="1" applyBorder="1" applyAlignment="1">
      <alignment horizontal="centerContinuous" vertical="center"/>
    </xf>
    <xf numFmtId="3" fontId="2" fillId="2" borderId="5" xfId="1" applyNumberFormat="1" applyFont="1" applyFill="1" applyBorder="1" applyAlignment="1">
      <alignment horizontal="centerContinuous" vertical="center"/>
    </xf>
    <xf numFmtId="3" fontId="2" fillId="2" borderId="6" xfId="1" applyNumberFormat="1" applyFont="1" applyFill="1" applyBorder="1" applyAlignment="1">
      <alignment horizontal="centerContinuous" vertical="center"/>
    </xf>
    <xf numFmtId="0" fontId="2" fillId="0" borderId="0" xfId="0" applyFont="1" applyFill="1" applyAlignment="1"/>
    <xf numFmtId="49" fontId="2" fillId="2" borderId="7" xfId="1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3" fontId="2" fillId="2" borderId="9" xfId="77" applyNumberFormat="1" applyFont="1" applyFill="1" applyBorder="1" applyAlignment="1">
      <alignment horizontal="centerContinuous" vertical="center"/>
    </xf>
    <xf numFmtId="3" fontId="2" fillId="2" borderId="10" xfId="77" applyNumberFormat="1" applyFont="1" applyFill="1" applyBorder="1" applyAlignment="1">
      <alignment horizontal="centerContinuous" vertical="center"/>
    </xf>
    <xf numFmtId="3" fontId="2" fillId="2" borderId="11" xfId="77" applyNumberFormat="1" applyFont="1" applyFill="1" applyBorder="1" applyAlignment="1">
      <alignment horizontal="centerContinuous" vertical="center"/>
    </xf>
    <xf numFmtId="3" fontId="2" fillId="2" borderId="9" xfId="77" applyNumberFormat="1" applyFont="1" applyFill="1" applyBorder="1" applyAlignment="1">
      <alignment vertical="center"/>
    </xf>
    <xf numFmtId="3" fontId="2" fillId="2" borderId="10" xfId="77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horizontal="centerContinuous" vertical="center"/>
    </xf>
    <xf numFmtId="3" fontId="2" fillId="2" borderId="10" xfId="1" applyNumberFormat="1" applyFont="1" applyFill="1" applyBorder="1" applyAlignment="1">
      <alignment horizontal="centerContinuous" vertical="center"/>
    </xf>
    <xf numFmtId="3" fontId="2" fillId="2" borderId="11" xfId="1" applyNumberFormat="1" applyFont="1" applyFill="1" applyBorder="1" applyAlignment="1">
      <alignment horizontal="centerContinuous" vertical="center"/>
    </xf>
    <xf numFmtId="49" fontId="2" fillId="2" borderId="7" xfId="1" applyNumberFormat="1" applyFont="1" applyFill="1" applyBorder="1" applyAlignment="1">
      <alignment horizontal="center" vertical="center" wrapText="1"/>
    </xf>
    <xf numFmtId="3" fontId="2" fillId="2" borderId="7" xfId="77" applyNumberFormat="1" applyFont="1" applyFill="1" applyBorder="1" applyAlignment="1">
      <alignment horizontal="centerContinuous" vertical="center"/>
    </xf>
    <xf numFmtId="3" fontId="2" fillId="2" borderId="0" xfId="77" applyNumberFormat="1" applyFont="1" applyFill="1" applyBorder="1" applyAlignment="1">
      <alignment horizontal="centerContinuous" vertical="center"/>
    </xf>
    <xf numFmtId="3" fontId="2" fillId="2" borderId="12" xfId="77" applyNumberFormat="1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1" xfId="77" applyNumberFormat="1" applyFont="1" applyFill="1" applyBorder="1" applyAlignment="1">
      <alignment vertical="center"/>
    </xf>
    <xf numFmtId="3" fontId="2" fillId="2" borderId="2" xfId="77" applyNumberFormat="1" applyFont="1" applyFill="1" applyBorder="1" applyAlignment="1">
      <alignment vertical="center"/>
    </xf>
    <xf numFmtId="3" fontId="2" fillId="2" borderId="5" xfId="77" applyNumberFormat="1" applyFont="1" applyFill="1" applyBorder="1" applyAlignment="1">
      <alignment vertical="center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 textRotation="90"/>
    </xf>
    <xf numFmtId="49" fontId="2" fillId="3" borderId="9" xfId="1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textRotation="90"/>
    </xf>
    <xf numFmtId="0" fontId="2" fillId="3" borderId="14" xfId="1" applyNumberFormat="1" applyFont="1" applyFill="1" applyBorder="1" applyAlignment="1">
      <alignment horizontal="center" vertical="center" textRotation="90"/>
    </xf>
    <xf numFmtId="3" fontId="2" fillId="3" borderId="9" xfId="1" applyNumberFormat="1" applyFont="1" applyFill="1" applyBorder="1" applyAlignment="1">
      <alignment horizontal="center" vertical="center" wrapText="1"/>
    </xf>
    <xf numFmtId="3" fontId="2" fillId="3" borderId="13" xfId="1" applyNumberFormat="1" applyFont="1" applyFill="1" applyBorder="1" applyAlignment="1">
      <alignment horizontal="center" vertical="center" wrapText="1"/>
    </xf>
    <xf numFmtId="3" fontId="2" fillId="3" borderId="10" xfId="1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5" fontId="2" fillId="3" borderId="4" xfId="1" applyNumberFormat="1" applyFont="1" applyFill="1" applyBorder="1" applyAlignment="1">
      <alignment horizontal="center" vertical="center" textRotation="90"/>
    </xf>
    <xf numFmtId="3" fontId="2" fillId="3" borderId="4" xfId="1" applyNumberFormat="1" applyFont="1" applyFill="1" applyBorder="1" applyAlignment="1">
      <alignment horizontal="center" vertical="center" textRotation="90"/>
    </xf>
    <xf numFmtId="0" fontId="2" fillId="3" borderId="0" xfId="0" applyFont="1" applyFill="1" applyAlignment="1"/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2" fontId="2" fillId="3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NumberFormat="1" applyFont="1" applyFill="1" applyBorder="1" applyAlignment="1">
      <alignment horizontal="right" vertical="center"/>
    </xf>
    <xf numFmtId="0" fontId="30" fillId="3" borderId="0" xfId="0" applyFont="1" applyFill="1" applyAlignment="1"/>
    <xf numFmtId="0" fontId="4" fillId="3" borderId="4" xfId="58" applyNumberFormat="1" applyFont="1" applyFill="1" applyBorder="1" applyAlignment="1">
      <alignment horizontal="left" vertical="center"/>
    </xf>
    <xf numFmtId="0" fontId="2" fillId="3" borderId="4" xfId="0" applyFont="1" applyFill="1" applyBorder="1" applyAlignment="1"/>
    <xf numFmtId="0" fontId="2" fillId="3" borderId="4" xfId="78" applyFont="1" applyFill="1" applyBorder="1" applyAlignment="1">
      <alignment horizontal="center" vertical="top"/>
    </xf>
    <xf numFmtId="0" fontId="2" fillId="3" borderId="4" xfId="0" applyFont="1" applyFill="1" applyBorder="1" applyAlignment="1">
      <alignment wrapText="1"/>
    </xf>
    <xf numFmtId="0" fontId="2" fillId="3" borderId="4" xfId="78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71" fontId="2" fillId="3" borderId="4" xfId="0" applyNumberFormat="1" applyFont="1" applyFill="1" applyBorder="1" applyAlignment="1">
      <alignment horizontal="center"/>
    </xf>
    <xf numFmtId="49" fontId="2" fillId="3" borderId="4" xfId="78" applyNumberFormat="1" applyFont="1" applyFill="1" applyBorder="1" applyAlignment="1">
      <alignment horizontal="center"/>
    </xf>
    <xf numFmtId="0" fontId="4" fillId="3" borderId="4" xfId="1" applyNumberFormat="1" applyFont="1" applyFill="1" applyBorder="1" applyAlignment="1">
      <alignment horizontal="right" vertical="center"/>
    </xf>
    <xf numFmtId="1" fontId="4" fillId="3" borderId="4" xfId="0" applyNumberFormat="1" applyFont="1" applyFill="1" applyBorder="1" applyAlignment="1">
      <alignment horizontal="center"/>
    </xf>
    <xf numFmtId="3" fontId="4" fillId="3" borderId="4" xfId="0" applyNumberFormat="1" applyFont="1" applyFill="1" applyBorder="1" applyAlignment="1">
      <alignment horizontal="center"/>
    </xf>
    <xf numFmtId="171" fontId="4" fillId="3" borderId="4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31" fillId="0" borderId="0" xfId="0" applyFont="1" applyFill="1" applyAlignment="1"/>
    <xf numFmtId="0" fontId="32" fillId="0" borderId="0" xfId="0" applyFont="1" applyFill="1" applyAlignment="1"/>
    <xf numFmtId="0" fontId="4" fillId="3" borderId="4" xfId="0" applyFont="1" applyFill="1" applyBorder="1" applyAlignment="1">
      <alignment wrapText="1"/>
    </xf>
    <xf numFmtId="0" fontId="2" fillId="0" borderId="0" xfId="63" applyFont="1" applyAlignment="1">
      <alignment horizontal="center" vertical="center" wrapText="1"/>
    </xf>
    <xf numFmtId="0" fontId="2" fillId="0" borderId="4" xfId="63" applyFont="1" applyFill="1" applyBorder="1" applyAlignment="1">
      <alignment horizontal="center" vertical="center"/>
    </xf>
    <xf numFmtId="0" fontId="2" fillId="0" borderId="4" xfId="63" applyFont="1" applyBorder="1" applyAlignment="1">
      <alignment horizontal="center" vertical="center"/>
    </xf>
    <xf numFmtId="1" fontId="2" fillId="0" borderId="4" xfId="63" applyNumberFormat="1" applyFont="1" applyFill="1" applyBorder="1" applyAlignment="1">
      <alignment horizontal="center" vertical="center"/>
    </xf>
    <xf numFmtId="0" fontId="2" fillId="0" borderId="0" xfId="63" applyFont="1" applyBorder="1"/>
    <xf numFmtId="0" fontId="2" fillId="0" borderId="4" xfId="63" applyFont="1" applyBorder="1" applyAlignment="1">
      <alignment horizontal="center" vertical="center" wrapText="1"/>
    </xf>
    <xf numFmtId="0" fontId="21" fillId="0" borderId="4" xfId="65" applyFont="1" applyBorder="1" applyAlignment="1">
      <alignment horizontal="center" vertical="center" wrapText="1"/>
    </xf>
    <xf numFmtId="0" fontId="2" fillId="0" borderId="4" xfId="63" applyFont="1" applyBorder="1" applyAlignment="1">
      <alignment horizontal="center" vertical="center" textRotation="90" wrapText="1"/>
    </xf>
    <xf numFmtId="168" fontId="2" fillId="0" borderId="4" xfId="63" applyNumberFormat="1" applyFont="1" applyBorder="1" applyAlignment="1">
      <alignment horizontal="center" vertical="center" wrapText="1"/>
    </xf>
    <xf numFmtId="2" fontId="2" fillId="0" borderId="4" xfId="63" applyNumberFormat="1" applyFont="1" applyBorder="1" applyAlignment="1">
      <alignment horizontal="center" vertical="center" textRotation="90" wrapText="1"/>
    </xf>
    <xf numFmtId="0" fontId="2" fillId="0" borderId="4" xfId="63" applyFont="1" applyBorder="1" applyAlignment="1">
      <alignment horizontal="center"/>
    </xf>
    <xf numFmtId="0" fontId="4" fillId="0" borderId="4" xfId="63" applyFont="1" applyBorder="1" applyAlignment="1">
      <alignment horizontal="center" vertical="center" wrapText="1"/>
    </xf>
    <xf numFmtId="0" fontId="2" fillId="0" borderId="4" xfId="63" applyFont="1" applyFill="1" applyBorder="1" applyAlignment="1">
      <alignment vertical="center" wrapText="1"/>
    </xf>
    <xf numFmtId="0" fontId="2" fillId="0" borderId="4" xfId="63" applyFont="1" applyBorder="1"/>
    <xf numFmtId="1" fontId="2" fillId="0" borderId="4" xfId="63" applyNumberFormat="1" applyFont="1" applyBorder="1" applyAlignment="1">
      <alignment horizontal="center"/>
    </xf>
    <xf numFmtId="168" fontId="2" fillId="0" borderId="4" xfId="63" applyNumberFormat="1" applyFont="1" applyBorder="1" applyAlignment="1">
      <alignment horizontal="center"/>
    </xf>
    <xf numFmtId="2" fontId="2" fillId="0" borderId="4" xfId="63" applyNumberFormat="1" applyFont="1" applyBorder="1"/>
    <xf numFmtId="2" fontId="2" fillId="3" borderId="4" xfId="63" applyNumberFormat="1" applyFont="1" applyFill="1" applyBorder="1"/>
    <xf numFmtId="2" fontId="2" fillId="3" borderId="4" xfId="63" applyNumberFormat="1" applyFont="1" applyFill="1" applyBorder="1" applyAlignment="1">
      <alignment horizontal="center" vertical="center"/>
    </xf>
    <xf numFmtId="2" fontId="2" fillId="0" borderId="4" xfId="63" applyNumberFormat="1" applyFont="1" applyFill="1" applyBorder="1" applyAlignment="1">
      <alignment horizontal="center" vertical="center"/>
    </xf>
    <xf numFmtId="2" fontId="2" fillId="0" borderId="4" xfId="63" applyNumberFormat="1" applyFont="1" applyBorder="1" applyAlignment="1">
      <alignment horizontal="center"/>
    </xf>
    <xf numFmtId="0" fontId="2" fillId="3" borderId="4" xfId="63" applyFont="1" applyFill="1" applyBorder="1" applyAlignment="1">
      <alignment horizontal="center" vertical="center"/>
    </xf>
    <xf numFmtId="1" fontId="2" fillId="3" borderId="4" xfId="63" applyNumberFormat="1" applyFont="1" applyFill="1" applyBorder="1" applyAlignment="1">
      <alignment horizontal="center" vertical="center"/>
    </xf>
    <xf numFmtId="0" fontId="4" fillId="0" borderId="4" xfId="48" applyFont="1" applyFill="1" applyBorder="1" applyAlignment="1">
      <alignment horizontal="left" vertical="center"/>
    </xf>
    <xf numFmtId="0" fontId="2" fillId="3" borderId="4" xfId="63" applyFont="1" applyFill="1" applyBorder="1" applyAlignment="1">
      <alignment vertical="center" wrapText="1"/>
    </xf>
    <xf numFmtId="0" fontId="2" fillId="3" borderId="4" xfId="63" applyFont="1" applyFill="1" applyBorder="1" applyAlignment="1">
      <alignment vertical="center"/>
    </xf>
    <xf numFmtId="1" fontId="2" fillId="3" borderId="4" xfId="63" applyNumberFormat="1" applyFont="1" applyFill="1" applyBorder="1" applyAlignment="1">
      <alignment horizontal="right" vertical="center"/>
    </xf>
    <xf numFmtId="168" fontId="2" fillId="3" borderId="4" xfId="63" applyNumberFormat="1" applyFont="1" applyFill="1" applyBorder="1" applyAlignment="1">
      <alignment horizontal="right" vertical="center"/>
    </xf>
    <xf numFmtId="168" fontId="2" fillId="3" borderId="4" xfId="63" applyNumberFormat="1" applyFont="1" applyFill="1" applyBorder="1" applyAlignment="1">
      <alignment horizontal="center" vertical="center"/>
    </xf>
    <xf numFmtId="2" fontId="2" fillId="3" borderId="4" xfId="63" applyNumberFormat="1" applyFont="1" applyFill="1" applyBorder="1" applyAlignment="1">
      <alignment horizontal="right" vertical="center"/>
    </xf>
    <xf numFmtId="2" fontId="2" fillId="3" borderId="4" xfId="63" applyNumberFormat="1" applyFont="1" applyFill="1" applyBorder="1" applyAlignment="1">
      <alignment vertical="center"/>
    </xf>
    <xf numFmtId="1" fontId="2" fillId="0" borderId="4" xfId="63" applyNumberFormat="1" applyFont="1" applyFill="1" applyBorder="1" applyAlignment="1">
      <alignment horizontal="right" vertical="center"/>
    </xf>
    <xf numFmtId="168" fontId="2" fillId="0" borderId="4" xfId="63" applyNumberFormat="1" applyFont="1" applyFill="1" applyBorder="1" applyAlignment="1">
      <alignment horizontal="right" vertical="center"/>
    </xf>
    <xf numFmtId="168" fontId="2" fillId="0" borderId="4" xfId="63" applyNumberFormat="1" applyFont="1" applyFill="1" applyBorder="1" applyAlignment="1">
      <alignment horizontal="center" vertical="center"/>
    </xf>
    <xf numFmtId="2" fontId="2" fillId="0" borderId="4" xfId="63" applyNumberFormat="1" applyFont="1" applyFill="1" applyBorder="1" applyAlignment="1">
      <alignment vertical="center"/>
    </xf>
    <xf numFmtId="0" fontId="2" fillId="0" borderId="0" xfId="63" applyFont="1" applyFill="1" applyBorder="1"/>
    <xf numFmtId="0" fontId="4" fillId="0" borderId="4" xfId="63" applyFont="1" applyFill="1" applyBorder="1" applyAlignment="1">
      <alignment horizontal="right" vertical="center" wrapText="1"/>
    </xf>
    <xf numFmtId="168" fontId="4" fillId="0" borderId="4" xfId="63" applyNumberFormat="1" applyFont="1" applyFill="1" applyBorder="1" applyAlignment="1">
      <alignment horizontal="right" vertical="center"/>
    </xf>
    <xf numFmtId="0" fontId="2" fillId="0" borderId="0" xfId="63" applyFont="1"/>
    <xf numFmtId="0" fontId="2" fillId="0" borderId="0" xfId="63" applyFont="1" applyAlignment="1">
      <alignment horizontal="center"/>
    </xf>
    <xf numFmtId="1" fontId="2" fillId="0" borderId="0" xfId="63" applyNumberFormat="1" applyFont="1"/>
    <xf numFmtId="168" fontId="2" fillId="0" borderId="0" xfId="63" applyNumberFormat="1" applyFont="1" applyAlignment="1">
      <alignment horizontal="center"/>
    </xf>
    <xf numFmtId="2" fontId="2" fillId="0" borderId="0" xfId="63" applyNumberFormat="1" applyFont="1"/>
    <xf numFmtId="2" fontId="2" fillId="0" borderId="0" xfId="63" applyNumberFormat="1" applyFont="1" applyAlignment="1">
      <alignment horizontal="center"/>
    </xf>
    <xf numFmtId="0" fontId="2" fillId="0" borderId="4" xfId="63" applyFont="1" applyBorder="1" applyAlignment="1">
      <alignment horizontal="center" vertical="center" textRotation="90" wrapText="1"/>
    </xf>
    <xf numFmtId="0" fontId="2" fillId="0" borderId="4" xfId="63" applyFont="1" applyBorder="1" applyAlignment="1">
      <alignment horizontal="center" vertical="center" wrapText="1"/>
    </xf>
    <xf numFmtId="2" fontId="2" fillId="0" borderId="4" xfId="63" applyNumberFormat="1" applyFont="1" applyBorder="1" applyAlignment="1">
      <alignment horizontal="center" vertical="center" textRotation="90" wrapText="1"/>
    </xf>
    <xf numFmtId="168" fontId="2" fillId="0" borderId="4" xfId="63" applyNumberFormat="1" applyFont="1" applyBorder="1" applyAlignment="1">
      <alignment horizontal="center" vertical="center" wrapText="1"/>
    </xf>
    <xf numFmtId="0" fontId="4" fillId="0" borderId="4" xfId="76" applyFont="1" applyBorder="1" applyAlignment="1">
      <alignment horizontal="center" textRotation="90" wrapText="1"/>
    </xf>
    <xf numFmtId="0" fontId="4" fillId="0" borderId="4" xfId="76" applyFont="1" applyBorder="1" applyAlignment="1">
      <alignment horizontal="center" textRotation="90"/>
    </xf>
    <xf numFmtId="0" fontId="4" fillId="0" borderId="4" xfId="76" applyFont="1" applyFill="1" applyBorder="1" applyAlignment="1">
      <alignment horizontal="center" vertical="center" textRotation="90" wrapText="1"/>
    </xf>
    <xf numFmtId="0" fontId="4" fillId="0" borderId="14" xfId="76" applyFont="1" applyBorder="1" applyAlignment="1">
      <alignment horizontal="center" textRotation="90" wrapText="1"/>
    </xf>
    <xf numFmtId="0" fontId="4" fillId="0" borderId="14" xfId="76" applyFont="1" applyFill="1" applyBorder="1" applyAlignment="1">
      <alignment horizontal="center" vertical="center" textRotation="90" wrapText="1"/>
    </xf>
    <xf numFmtId="49" fontId="4" fillId="0" borderId="4" xfId="76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Font="1"/>
    <xf numFmtId="0" fontId="35" fillId="0" borderId="0" xfId="0" applyFont="1" applyBorder="1" applyAlignment="1">
      <alignment horizontal="left" wrapText="1"/>
    </xf>
    <xf numFmtId="49" fontId="4" fillId="0" borderId="2" xfId="76" applyNumberFormat="1" applyFont="1" applyFill="1" applyBorder="1" applyAlignment="1">
      <alignment horizontal="center" vertical="center" wrapText="1"/>
    </xf>
    <xf numFmtId="0" fontId="4" fillId="0" borderId="2" xfId="76" applyFont="1" applyFill="1" applyBorder="1" applyAlignment="1">
      <alignment horizontal="center" vertical="center" textRotation="90" wrapText="1"/>
    </xf>
    <xf numFmtId="0" fontId="4" fillId="0" borderId="1" xfId="76" applyFont="1" applyFill="1" applyBorder="1" applyAlignment="1">
      <alignment horizontal="center" vertical="center" textRotation="90" wrapText="1"/>
    </xf>
    <xf numFmtId="0" fontId="4" fillId="0" borderId="6" xfId="76" applyNumberFormat="1" applyFont="1" applyFill="1" applyBorder="1" applyAlignment="1">
      <alignment horizontal="left" vertical="center" textRotation="90" wrapText="1"/>
    </xf>
    <xf numFmtId="0" fontId="4" fillId="0" borderId="2" xfId="76" applyNumberFormat="1" applyFont="1" applyFill="1" applyBorder="1" applyAlignment="1">
      <alignment horizontal="left" vertical="center" textRotation="90" wrapText="1"/>
    </xf>
    <xf numFmtId="168" fontId="4" fillId="0" borderId="2" xfId="76" applyNumberFormat="1" applyFont="1" applyFill="1" applyBorder="1" applyAlignment="1">
      <alignment horizontal="left" vertical="center" textRotation="90" wrapText="1"/>
    </xf>
    <xf numFmtId="0" fontId="4" fillId="0" borderId="2" xfId="76" applyFont="1" applyBorder="1" applyAlignment="1">
      <alignment horizontal="center" textRotation="90"/>
    </xf>
    <xf numFmtId="0" fontId="4" fillId="0" borderId="2" xfId="76" applyFont="1" applyBorder="1" applyAlignment="1">
      <alignment textRotation="90"/>
    </xf>
    <xf numFmtId="0" fontId="4" fillId="0" borderId="1" xfId="76" applyFont="1" applyBorder="1" applyAlignment="1">
      <alignment horizontal="center" textRotation="90" wrapText="1"/>
    </xf>
    <xf numFmtId="0" fontId="4" fillId="0" borderId="2" xfId="76" applyFont="1" applyBorder="1" applyAlignment="1">
      <alignment horizontal="center" textRotation="90" wrapText="1"/>
    </xf>
    <xf numFmtId="0" fontId="21" fillId="3" borderId="4" xfId="65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left" wrapText="1"/>
    </xf>
    <xf numFmtId="0" fontId="37" fillId="0" borderId="0" xfId="0" applyFont="1" applyAlignment="1">
      <alignment horizontal="center"/>
    </xf>
    <xf numFmtId="0" fontId="21" fillId="0" borderId="4" xfId="1" applyNumberFormat="1" applyFont="1" applyFill="1" applyBorder="1" applyAlignment="1">
      <alignment horizontal="center" vertical="center"/>
    </xf>
    <xf numFmtId="0" fontId="5" fillId="0" borderId="0" xfId="76" applyFont="1"/>
    <xf numFmtId="0" fontId="21" fillId="3" borderId="4" xfId="1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wrapText="1"/>
    </xf>
    <xf numFmtId="0" fontId="37" fillId="0" borderId="0" xfId="0" applyFont="1" applyAlignment="1"/>
    <xf numFmtId="0" fontId="25" fillId="0" borderId="0" xfId="0" applyFont="1" applyBorder="1" applyAlignment="1">
      <alignment wrapText="1"/>
    </xf>
    <xf numFmtId="0" fontId="4" fillId="0" borderId="3" xfId="76" applyNumberFormat="1" applyFont="1" applyFill="1" applyBorder="1" applyAlignment="1">
      <alignment horizontal="center" vertical="center" textRotation="90" wrapText="1"/>
    </xf>
    <xf numFmtId="0" fontId="4" fillId="0" borderId="4" xfId="76" applyNumberFormat="1" applyFont="1" applyFill="1" applyBorder="1" applyAlignment="1">
      <alignment horizontal="center" vertical="center" textRotation="90" wrapText="1"/>
    </xf>
    <xf numFmtId="49" fontId="4" fillId="3" borderId="0" xfId="1" applyNumberFormat="1" applyFont="1" applyFill="1" applyAlignment="1"/>
    <xf numFmtId="3" fontId="2" fillId="3" borderId="0" xfId="1" applyNumberFormat="1" applyFont="1" applyFill="1" applyAlignment="1">
      <alignment horizontal="center"/>
    </xf>
    <xf numFmtId="0" fontId="2" fillId="3" borderId="0" xfId="1" applyFont="1" applyFill="1" applyAlignment="1">
      <alignment horizontal="center"/>
    </xf>
    <xf numFmtId="1" fontId="2" fillId="3" borderId="0" xfId="1" applyNumberFormat="1" applyFont="1" applyFill="1" applyAlignment="1">
      <alignment horizontal="center"/>
    </xf>
    <xf numFmtId="165" fontId="2" fillId="3" borderId="0" xfId="1" applyNumberFormat="1" applyFont="1" applyFill="1" applyAlignment="1">
      <alignment horizontal="center"/>
    </xf>
    <xf numFmtId="0" fontId="2" fillId="3" borderId="0" xfId="1" applyFont="1" applyFill="1" applyAlignment="1">
      <alignment horizontal="right"/>
    </xf>
    <xf numFmtId="0" fontId="2" fillId="3" borderId="0" xfId="1" applyFont="1" applyFill="1"/>
    <xf numFmtId="0" fontId="25" fillId="3" borderId="0" xfId="48" applyFont="1" applyFill="1" applyAlignment="1">
      <alignment horizontal="left"/>
    </xf>
    <xf numFmtId="0" fontId="33" fillId="3" borderId="0" xfId="48" applyFont="1" applyFill="1" applyAlignment="1">
      <alignment horizontal="center"/>
    </xf>
    <xf numFmtId="0" fontId="2" fillId="3" borderId="0" xfId="65" applyFont="1" applyFill="1" applyAlignment="1">
      <alignment horizontal="center"/>
    </xf>
    <xf numFmtId="0" fontId="4" fillId="3" borderId="4" xfId="73" applyFont="1" applyFill="1" applyBorder="1" applyAlignment="1">
      <alignment horizontal="right"/>
    </xf>
    <xf numFmtId="0" fontId="2" fillId="3" borderId="4" xfId="50" applyFont="1" applyFill="1" applyBorder="1"/>
    <xf numFmtId="0" fontId="2" fillId="3" borderId="4" xfId="50" applyFont="1" applyFill="1" applyBorder="1" applyAlignment="1">
      <alignment horizontal="right"/>
    </xf>
    <xf numFmtId="0" fontId="4" fillId="3" borderId="4" xfId="50" applyFont="1" applyFill="1" applyBorder="1" applyAlignment="1">
      <alignment horizontal="right"/>
    </xf>
    <xf numFmtId="0" fontId="38" fillId="3" borderId="4" xfId="71" applyFont="1" applyFill="1" applyBorder="1"/>
    <xf numFmtId="3" fontId="39" fillId="3" borderId="4" xfId="71" applyNumberFormat="1" applyFont="1" applyFill="1" applyBorder="1"/>
    <xf numFmtId="0" fontId="38" fillId="3" borderId="0" xfId="71" applyFont="1" applyFill="1" applyBorder="1"/>
    <xf numFmtId="0" fontId="40" fillId="3" borderId="0" xfId="71" applyFont="1" applyFill="1"/>
    <xf numFmtId="0" fontId="1" fillId="3" borderId="0" xfId="71" applyFill="1"/>
    <xf numFmtId="49" fontId="2" fillId="3" borderId="0" xfId="1" applyNumberFormat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3" fontId="2" fillId="3" borderId="0" xfId="1" applyNumberFormat="1" applyFont="1" applyFill="1" applyBorder="1" applyAlignment="1">
      <alignment horizontal="center"/>
    </xf>
    <xf numFmtId="1" fontId="2" fillId="3" borderId="0" xfId="1" applyNumberFormat="1" applyFont="1" applyFill="1" applyBorder="1" applyAlignment="1">
      <alignment horizontal="center"/>
    </xf>
    <xf numFmtId="0" fontId="2" fillId="3" borderId="0" xfId="1" applyFont="1" applyFill="1" applyBorder="1" applyAlignment="1">
      <alignment horizontal="right"/>
    </xf>
    <xf numFmtId="49" fontId="2" fillId="3" borderId="0" xfId="1" applyNumberFormat="1" applyFont="1" applyFill="1" applyAlignment="1">
      <alignment horizontal="center"/>
    </xf>
    <xf numFmtId="168" fontId="4" fillId="3" borderId="4" xfId="0" applyNumberFormat="1" applyFont="1" applyFill="1" applyBorder="1" applyAlignment="1">
      <alignment horizontal="center" vertical="center"/>
    </xf>
    <xf numFmtId="168" fontId="2" fillId="3" borderId="0" xfId="1" applyNumberFormat="1" applyFont="1" applyFill="1" applyAlignment="1">
      <alignment horizontal="center"/>
    </xf>
    <xf numFmtId="168" fontId="2" fillId="3" borderId="4" xfId="65" applyNumberFormat="1" applyFont="1" applyFill="1" applyBorder="1" applyAlignment="1">
      <alignment horizontal="center" vertical="center"/>
    </xf>
    <xf numFmtId="168" fontId="4" fillId="3" borderId="4" xfId="1" applyNumberFormat="1" applyFont="1" applyFill="1" applyBorder="1" applyAlignment="1">
      <alignment horizontal="right" vertical="center" textRotation="90"/>
    </xf>
    <xf numFmtId="168" fontId="2" fillId="3" borderId="4" xfId="1" applyNumberFormat="1" applyFont="1" applyFill="1" applyBorder="1" applyAlignment="1">
      <alignment horizontal="right"/>
    </xf>
    <xf numFmtId="168" fontId="2" fillId="3" borderId="4" xfId="1" applyNumberFormat="1" applyFont="1" applyFill="1" applyBorder="1" applyAlignment="1">
      <alignment horizontal="right" vertical="center"/>
    </xf>
    <xf numFmtId="168" fontId="4" fillId="3" borderId="4" xfId="1" applyNumberFormat="1" applyFont="1" applyFill="1" applyBorder="1" applyAlignment="1">
      <alignment horizontal="right" vertical="center"/>
    </xf>
    <xf numFmtId="168" fontId="4" fillId="3" borderId="4" xfId="71" applyNumberFormat="1" applyFont="1" applyFill="1" applyBorder="1"/>
    <xf numFmtId="168" fontId="25" fillId="3" borderId="4" xfId="71" applyNumberFormat="1" applyFont="1" applyFill="1" applyBorder="1"/>
    <xf numFmtId="168" fontId="2" fillId="3" borderId="0" xfId="1" applyNumberFormat="1" applyFont="1" applyFill="1" applyBorder="1" applyAlignment="1">
      <alignment horizontal="center"/>
    </xf>
    <xf numFmtId="0" fontId="2" fillId="3" borderId="4" xfId="63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/>
    </xf>
    <xf numFmtId="0" fontId="2" fillId="3" borderId="4" xfId="63" applyFont="1" applyFill="1" applyBorder="1" applyAlignment="1">
      <alignment horizontal="center" vertical="center" textRotation="90" wrapText="1"/>
    </xf>
    <xf numFmtId="168" fontId="2" fillId="3" borderId="4" xfId="63" applyNumberFormat="1" applyFont="1" applyFill="1" applyBorder="1" applyAlignment="1">
      <alignment horizontal="center" vertical="center" wrapText="1"/>
    </xf>
    <xf numFmtId="2" fontId="2" fillId="3" borderId="4" xfId="63" applyNumberFormat="1" applyFont="1" applyFill="1" applyBorder="1" applyAlignment="1">
      <alignment horizontal="center" vertical="center" textRotation="90" wrapText="1"/>
    </xf>
    <xf numFmtId="0" fontId="2" fillId="3" borderId="0" xfId="63" applyFont="1" applyFill="1" applyBorder="1"/>
    <xf numFmtId="0" fontId="35" fillId="0" borderId="0" xfId="0" applyFont="1" applyBorder="1" applyAlignment="1">
      <alignment horizontal="left" wrapText="1"/>
    </xf>
    <xf numFmtId="0" fontId="36" fillId="0" borderId="0" xfId="0" applyFont="1" applyBorder="1" applyAlignment="1">
      <alignment horizontal="left" wrapText="1"/>
    </xf>
    <xf numFmtId="0" fontId="3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35" fillId="0" borderId="0" xfId="0" applyFont="1" applyBorder="1" applyAlignment="1">
      <alignment horizontal="center" wrapText="1"/>
    </xf>
    <xf numFmtId="167" fontId="2" fillId="3" borderId="1" xfId="58" applyNumberFormat="1" applyFont="1" applyFill="1" applyBorder="1" applyAlignment="1">
      <alignment horizontal="center" vertical="center"/>
    </xf>
    <xf numFmtId="167" fontId="2" fillId="3" borderId="5" xfId="58" applyNumberFormat="1" applyFont="1" applyFill="1" applyBorder="1" applyAlignment="1">
      <alignment horizontal="center" vertical="center"/>
    </xf>
    <xf numFmtId="167" fontId="2" fillId="3" borderId="6" xfId="58" applyNumberFormat="1" applyFont="1" applyFill="1" applyBorder="1" applyAlignment="1">
      <alignment horizontal="center" vertical="center"/>
    </xf>
    <xf numFmtId="167" fontId="2" fillId="3" borderId="7" xfId="58" applyNumberFormat="1" applyFont="1" applyFill="1" applyBorder="1" applyAlignment="1">
      <alignment horizontal="center" vertical="center"/>
    </xf>
    <xf numFmtId="167" fontId="2" fillId="3" borderId="0" xfId="58" applyNumberFormat="1" applyFont="1" applyFill="1" applyBorder="1" applyAlignment="1">
      <alignment horizontal="center" vertical="center"/>
    </xf>
    <xf numFmtId="167" fontId="2" fillId="3" borderId="12" xfId="58" applyNumberFormat="1" applyFont="1" applyFill="1" applyBorder="1" applyAlignment="1">
      <alignment horizontal="center" vertical="center"/>
    </xf>
    <xf numFmtId="167" fontId="2" fillId="3" borderId="9" xfId="58" applyNumberFormat="1" applyFont="1" applyFill="1" applyBorder="1" applyAlignment="1">
      <alignment horizontal="center" vertical="center"/>
    </xf>
    <xf numFmtId="167" fontId="2" fillId="3" borderId="10" xfId="58" applyNumberFormat="1" applyFont="1" applyFill="1" applyBorder="1" applyAlignment="1">
      <alignment horizontal="center" vertical="center"/>
    </xf>
    <xf numFmtId="167" fontId="2" fillId="3" borderId="11" xfId="58" applyNumberFormat="1" applyFont="1" applyFill="1" applyBorder="1" applyAlignment="1">
      <alignment horizontal="center" vertical="center"/>
    </xf>
    <xf numFmtId="0" fontId="2" fillId="3" borderId="4" xfId="58" applyNumberFormat="1" applyFont="1" applyFill="1" applyBorder="1" applyAlignment="1">
      <alignment horizontal="center" vertical="center" textRotation="90"/>
    </xf>
    <xf numFmtId="49" fontId="3" fillId="3" borderId="4" xfId="1" applyNumberFormat="1" applyFont="1" applyFill="1" applyBorder="1" applyAlignment="1">
      <alignment horizontal="center" vertical="center" wrapText="1"/>
    </xf>
    <xf numFmtId="0" fontId="2" fillId="3" borderId="2" xfId="58" applyNumberFormat="1" applyFont="1" applyFill="1" applyBorder="1" applyAlignment="1">
      <alignment horizontal="center" vertical="center"/>
    </xf>
    <xf numFmtId="0" fontId="2" fillId="3" borderId="8" xfId="58" applyNumberFormat="1" applyFont="1" applyFill="1" applyBorder="1" applyAlignment="1">
      <alignment horizontal="center" vertical="center"/>
    </xf>
    <xf numFmtId="0" fontId="2" fillId="3" borderId="13" xfId="58" applyNumberFormat="1" applyFont="1" applyFill="1" applyBorder="1" applyAlignment="1">
      <alignment horizontal="center" vertical="center"/>
    </xf>
    <xf numFmtId="3" fontId="2" fillId="3" borderId="4" xfId="58" applyNumberFormat="1" applyFont="1" applyFill="1" applyBorder="1" applyAlignment="1">
      <alignment horizontal="center" vertical="center" textRotation="90" wrapText="1"/>
    </xf>
    <xf numFmtId="0" fontId="5" fillId="3" borderId="4" xfId="65" applyFont="1" applyFill="1" applyBorder="1" applyAlignment="1">
      <alignment horizontal="center" vertical="center" textRotation="90"/>
    </xf>
    <xf numFmtId="3" fontId="2" fillId="3" borderId="4" xfId="58" applyNumberFormat="1" applyFont="1" applyFill="1" applyBorder="1" applyAlignment="1">
      <alignment horizontal="center" vertical="center" textRotation="90"/>
    </xf>
    <xf numFmtId="0" fontId="4" fillId="0" borderId="4" xfId="76" applyFont="1" applyBorder="1" applyAlignment="1">
      <alignment horizontal="center" textRotation="90" wrapText="1"/>
    </xf>
    <xf numFmtId="0" fontId="4" fillId="0" borderId="3" xfId="76" applyNumberFormat="1" applyFont="1" applyBorder="1" applyAlignment="1">
      <alignment horizontal="center" wrapText="1"/>
    </xf>
    <xf numFmtId="0" fontId="4" fillId="0" borderId="4" xfId="76" applyNumberFormat="1" applyFont="1" applyBorder="1" applyAlignment="1">
      <alignment horizontal="center" wrapText="1"/>
    </xf>
    <xf numFmtId="0" fontId="4" fillId="0" borderId="14" xfId="76" applyNumberFormat="1" applyFont="1" applyBorder="1" applyAlignment="1">
      <alignment horizontal="center" vertical="center" wrapText="1"/>
    </xf>
    <xf numFmtId="0" fontId="4" fillId="0" borderId="15" xfId="76" applyNumberFormat="1" applyFont="1" applyBorder="1" applyAlignment="1">
      <alignment horizontal="center" vertical="center" wrapText="1"/>
    </xf>
    <xf numFmtId="0" fontId="4" fillId="0" borderId="3" xfId="76" applyNumberFormat="1" applyFont="1" applyBorder="1" applyAlignment="1">
      <alignment horizontal="center" vertical="center" wrapText="1"/>
    </xf>
    <xf numFmtId="0" fontId="4" fillId="0" borderId="4" xfId="76" applyFont="1" applyBorder="1" applyAlignment="1">
      <alignment horizontal="center" textRotation="90"/>
    </xf>
    <xf numFmtId="0" fontId="4" fillId="0" borderId="4" xfId="76" applyFont="1" applyFill="1" applyBorder="1" applyAlignment="1">
      <alignment horizontal="center" vertical="center" textRotation="90" wrapText="1"/>
    </xf>
    <xf numFmtId="0" fontId="4" fillId="0" borderId="4" xfId="76" applyNumberFormat="1" applyFont="1" applyBorder="1" applyAlignment="1">
      <alignment horizontal="center" vertical="center" wrapText="1"/>
    </xf>
    <xf numFmtId="0" fontId="4" fillId="0" borderId="14" xfId="76" applyNumberFormat="1" applyFont="1" applyBorder="1" applyAlignment="1">
      <alignment horizontal="center" wrapText="1"/>
    </xf>
    <xf numFmtId="0" fontId="4" fillId="0" borderId="15" xfId="76" applyNumberFormat="1" applyFont="1" applyBorder="1" applyAlignment="1">
      <alignment horizontal="center" wrapText="1"/>
    </xf>
    <xf numFmtId="0" fontId="4" fillId="0" borderId="4" xfId="76" applyFont="1" applyBorder="1" applyAlignment="1">
      <alignment horizontal="center" wrapText="1"/>
    </xf>
    <xf numFmtId="0" fontId="4" fillId="0" borderId="14" xfId="76" applyFont="1" applyBorder="1" applyAlignment="1">
      <alignment horizontal="center" textRotation="90" wrapText="1"/>
    </xf>
    <xf numFmtId="0" fontId="4" fillId="0" borderId="14" xfId="76" applyFont="1" applyFill="1" applyBorder="1" applyAlignment="1">
      <alignment horizontal="center" vertical="center" textRotation="90" wrapText="1"/>
    </xf>
    <xf numFmtId="49" fontId="4" fillId="0" borderId="4" xfId="76" applyNumberFormat="1" applyFont="1" applyFill="1" applyBorder="1" applyAlignment="1">
      <alignment horizontal="center" vertical="center" wrapText="1"/>
    </xf>
    <xf numFmtId="0" fontId="4" fillId="0" borderId="4" xfId="76" applyFont="1" applyFill="1" applyBorder="1" applyAlignment="1">
      <alignment horizontal="center" vertical="center" wrapText="1"/>
    </xf>
    <xf numFmtId="2" fontId="2" fillId="0" borderId="4" xfId="63" applyNumberFormat="1" applyFont="1" applyBorder="1" applyAlignment="1">
      <alignment horizontal="center" vertical="center" textRotation="90" wrapText="1"/>
    </xf>
    <xf numFmtId="2" fontId="2" fillId="0" borderId="4" xfId="63" applyNumberFormat="1" applyFont="1" applyBorder="1" applyAlignment="1">
      <alignment horizontal="center" vertical="center" wrapText="1"/>
    </xf>
    <xf numFmtId="0" fontId="2" fillId="0" borderId="4" xfId="63" applyFont="1" applyBorder="1" applyAlignment="1">
      <alignment horizontal="center" vertical="center" wrapText="1"/>
    </xf>
    <xf numFmtId="1" fontId="2" fillId="0" borderId="4" xfId="63" applyNumberFormat="1" applyFont="1" applyBorder="1" applyAlignment="1">
      <alignment horizontal="center" vertical="center" wrapText="1"/>
    </xf>
    <xf numFmtId="168" fontId="2" fillId="0" borderId="4" xfId="63" applyNumberFormat="1" applyFont="1" applyBorder="1" applyAlignment="1">
      <alignment horizontal="center" vertical="center" wrapText="1"/>
    </xf>
    <xf numFmtId="0" fontId="2" fillId="0" borderId="4" xfId="63" applyFont="1" applyBorder="1" applyAlignment="1">
      <alignment horizontal="center" vertical="center" textRotation="90" wrapText="1"/>
    </xf>
    <xf numFmtId="165" fontId="2" fillId="2" borderId="3" xfId="1" applyNumberFormat="1" applyFont="1" applyFill="1" applyBorder="1" applyAlignment="1">
      <alignment horizontal="center" vertical="center" textRotation="90"/>
    </xf>
    <xf numFmtId="165" fontId="2" fillId="2" borderId="4" xfId="1" applyNumberFormat="1" applyFont="1" applyFill="1" applyBorder="1" applyAlignment="1">
      <alignment horizontal="center" vertical="center" textRotation="90"/>
    </xf>
    <xf numFmtId="3" fontId="2" fillId="2" borderId="4" xfId="1" applyNumberFormat="1" applyFont="1" applyFill="1" applyBorder="1" applyAlignment="1">
      <alignment horizontal="center" vertical="center" textRotation="90"/>
    </xf>
    <xf numFmtId="3" fontId="2" fillId="2" borderId="8" xfId="1" applyNumberFormat="1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center" textRotation="90"/>
    </xf>
    <xf numFmtId="170" fontId="2" fillId="2" borderId="8" xfId="1" applyNumberFormat="1" applyFont="1" applyFill="1" applyBorder="1" applyAlignment="1">
      <alignment horizontal="center" vertical="center" textRotation="90"/>
    </xf>
    <xf numFmtId="3" fontId="2" fillId="2" borderId="1" xfId="77" applyNumberFormat="1" applyFont="1" applyFill="1" applyBorder="1" applyAlignment="1">
      <alignment horizontal="center" vertical="center"/>
    </xf>
    <xf numFmtId="3" fontId="2" fillId="2" borderId="5" xfId="77" applyNumberFormat="1" applyFont="1" applyFill="1" applyBorder="1" applyAlignment="1">
      <alignment horizontal="center" vertical="center"/>
    </xf>
    <xf numFmtId="3" fontId="2" fillId="2" borderId="6" xfId="77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 textRotation="90"/>
    </xf>
    <xf numFmtId="0" fontId="2" fillId="2" borderId="14" xfId="1" applyNumberFormat="1" applyFont="1" applyFill="1" applyBorder="1" applyAlignment="1">
      <alignment horizontal="center" vertical="center" textRotation="90"/>
    </xf>
    <xf numFmtId="0" fontId="2" fillId="2" borderId="4" xfId="1" applyNumberFormat="1" applyFont="1" applyFill="1" applyBorder="1" applyAlignment="1">
      <alignment horizontal="center" vertical="center" textRotation="90"/>
    </xf>
    <xf numFmtId="49" fontId="2" fillId="2" borderId="14" xfId="1" applyNumberFormat="1" applyFont="1" applyFill="1" applyBorder="1" applyAlignment="1">
      <alignment horizontal="center" vertical="center" textRotation="90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</cellXfs>
  <cellStyles count="79">
    <cellStyle name="Currency 2" xfId="61"/>
    <cellStyle name="Normal" xfId="0" builtinId="0"/>
    <cellStyle name="Normal 10" xfId="53"/>
    <cellStyle name="Normal 10 2" xfId="59"/>
    <cellStyle name="Normal 10 3" xfId="68"/>
    <cellStyle name="Normal 10 5" xfId="4"/>
    <cellStyle name="Normal 11" xfId="62"/>
    <cellStyle name="Normal 11 2" xfId="71"/>
    <cellStyle name="Normal 11 5" xfId="8"/>
    <cellStyle name="Normal 12" xfId="63"/>
    <cellStyle name="Normal 12 5" xfId="7"/>
    <cellStyle name="Normal 13" xfId="64"/>
    <cellStyle name="Normal 13 2" xfId="65"/>
    <cellStyle name="Normal 13 5" xfId="5"/>
    <cellStyle name="Normal 14" xfId="67"/>
    <cellStyle name="Normal 14 5" xfId="6"/>
    <cellStyle name="Normal 15" xfId="74"/>
    <cellStyle name="Normal 15 2" xfId="76"/>
    <cellStyle name="Normal 16" xfId="75"/>
    <cellStyle name="Normal 17 5" xfId="9"/>
    <cellStyle name="Normal 19 6" xfId="10"/>
    <cellStyle name="Normal 2" xfId="43"/>
    <cellStyle name="Normal 2 2" xfId="19"/>
    <cellStyle name="Normal 2 3" xfId="57"/>
    <cellStyle name="Normal 2 4" xfId="60"/>
    <cellStyle name="Normal 2_2. Излишни БП за уточняване  от СКС преработено от стойчев" xfId="69"/>
    <cellStyle name="Normal 20" xfId="17"/>
    <cellStyle name="Normal 24" xfId="18"/>
    <cellStyle name="Normal 3" xfId="30"/>
    <cellStyle name="Normal 37 3" xfId="16"/>
    <cellStyle name="Normal 4" xfId="44"/>
    <cellStyle name="Normal 40" xfId="15"/>
    <cellStyle name="Normal 41" xfId="13"/>
    <cellStyle name="Normal 42" xfId="14"/>
    <cellStyle name="Normal 43" xfId="11"/>
    <cellStyle name="Normal 44" xfId="12"/>
    <cellStyle name="Normal 49" xfId="21"/>
    <cellStyle name="Normal 5" xfId="45"/>
    <cellStyle name="Normal 5 2" xfId="51"/>
    <cellStyle name="Normal 5 3" xfId="54"/>
    <cellStyle name="Normal 5 4" xfId="66"/>
    <cellStyle name="Normal 50" xfId="22"/>
    <cellStyle name="Normal 51" xfId="23"/>
    <cellStyle name="Normal 52" xfId="24"/>
    <cellStyle name="Normal 53" xfId="25"/>
    <cellStyle name="Normal 59" xfId="32"/>
    <cellStyle name="Normal 6" xfId="3"/>
    <cellStyle name="Normal 60" xfId="33"/>
    <cellStyle name="Normal 63" xfId="36"/>
    <cellStyle name="Normal 64" xfId="37"/>
    <cellStyle name="Normal 65" xfId="38"/>
    <cellStyle name="Normal 66" xfId="39"/>
    <cellStyle name="Normal 67" xfId="27"/>
    <cellStyle name="Normal 68" xfId="26"/>
    <cellStyle name="Normal 69" xfId="34"/>
    <cellStyle name="Normal 7" xfId="46"/>
    <cellStyle name="Normal 7 2" xfId="47"/>
    <cellStyle name="Normal 7 3" xfId="52"/>
    <cellStyle name="Normal 7 4" xfId="55"/>
    <cellStyle name="Normal 8" xfId="48"/>
    <cellStyle name="Normal 8 3" xfId="70"/>
    <cellStyle name="Normal 9" xfId="50"/>
    <cellStyle name="Normal_4. Списък на излишните БП за 2015 г  - раздел II за утилизация" xfId="78"/>
    <cellStyle name="Normal_Nali4nost 9K32M_38040" xfId="73"/>
    <cellStyle name="Normal_Излипни 48960-11.02.2011 г. 2" xfId="1"/>
    <cellStyle name="Normal_Излипни 48960-11.02.2011 г._4. Списък на излишните БП за 2014 г  - раздел II за утилизация" xfId="56"/>
    <cellStyle name="Normal_Излипни 48960-11.02.2011 г._4. Списък на излишните БП за 2015 г  - раздел II за утилизация-Яламов" xfId="58"/>
    <cellStyle name="Normal_Излипни 48960-11.02.2011 г._ИЗЛИШНИ БП  за 2016 - за СКС 18-01-16- коригирано заради графа мярка" xfId="72"/>
    <cellStyle name="Normal_Излипни 48960-11.02.2011 г._Списък на изл. БП за 2014 г - разд. I за ТР - заготовка" xfId="77"/>
    <cellStyle name="Normal_Излишни БП 48960- към 01,01,2010" xfId="2"/>
    <cellStyle name="Style 1" xfId="29"/>
    <cellStyle name="Нормален 2 2" xfId="20"/>
    <cellStyle name="Нормален 3 3" xfId="41"/>
    <cellStyle name="Нормален 4 3" xfId="42"/>
    <cellStyle name="Нормален 4 4" xfId="28"/>
    <cellStyle name="Нормален 4 5" xfId="35"/>
    <cellStyle name="Нормален 6 2" xfId="31"/>
    <cellStyle name="Нормален 7 2" xfId="40"/>
    <cellStyle name="Нормален_Izli6ni imustestva 12.2011" xfId="4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1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2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3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4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5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6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7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8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9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0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1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2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3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4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5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6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7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8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9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0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1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2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3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4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5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6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7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8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9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0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1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2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3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4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5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6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7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8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9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0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1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2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3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4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5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6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7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8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9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0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1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2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3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4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5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6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7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8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9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0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1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2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3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4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5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6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7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8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9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0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1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2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3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4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5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6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7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8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9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0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1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2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3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4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5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6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7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8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9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0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1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2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3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4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5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6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7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8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9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10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11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12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13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14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15" name="Text Box 45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16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17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18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19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20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21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22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23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24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25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26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27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28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29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30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31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32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33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34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35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36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37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38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39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40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41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42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43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44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45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46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47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48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49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50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51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52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53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54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55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56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57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58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59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60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61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62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63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64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65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66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67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68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69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70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71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72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73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74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75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76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77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78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79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80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81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82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83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84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85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86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87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88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89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90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91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92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93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94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95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96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97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98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99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00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01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02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03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04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05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06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07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08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09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10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11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12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13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14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15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16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17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18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19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20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21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22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23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24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25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26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27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28" name="Text Box 45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29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30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31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32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33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34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35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36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37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38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39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40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41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42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43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44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45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46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47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48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49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50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51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52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53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54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55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56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57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58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59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60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61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62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63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64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65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66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67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68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69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70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71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72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73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74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75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76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77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78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79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80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81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82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83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84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85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86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87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88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89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90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91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92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93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94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95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96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97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98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299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00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01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02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03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04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05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06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07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08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09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10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11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12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13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14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15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16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17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18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19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20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21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22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23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24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25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26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27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28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29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30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31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32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33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34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35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36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37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38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39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40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41" name="Text Box 45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42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43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44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45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46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47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48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49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50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51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52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53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54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55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56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57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58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59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60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61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62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63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64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65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66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67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68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69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70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71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72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73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74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75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76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77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78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79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80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81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82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83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84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85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86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87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88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89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90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91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92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93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94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95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96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97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98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399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00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01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02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03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04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05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06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07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08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09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10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11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12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13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14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15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16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17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18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19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20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21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22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23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24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25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26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27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28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29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30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31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32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33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34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35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36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37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38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39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40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41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42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43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44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45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46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47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48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49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50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51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52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53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54" name="Text Box 45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55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56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57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58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59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60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61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62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63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64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65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66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67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68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69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70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71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72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73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74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75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76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77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78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79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80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81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82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83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84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85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86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87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88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89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90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91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92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93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94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95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96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97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98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499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00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01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02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03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04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05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06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07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08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09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10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11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12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13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14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15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16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17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18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19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20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21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22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23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24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25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26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27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28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29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30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31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32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33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34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35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36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37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38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39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40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41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42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43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44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45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46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47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48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49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50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51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52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53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54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55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56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57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58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59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60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61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62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63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64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65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66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67" name="Text Box 45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68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69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70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71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72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73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74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75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76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77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78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79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80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81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82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83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84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85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86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87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88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89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90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91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92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93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94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95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96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97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98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599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00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01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02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03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04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05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06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07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08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09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10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11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12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13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14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15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16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17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18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19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20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21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22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23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24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25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26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27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28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29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30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31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32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33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34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35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36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37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38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39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40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41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42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43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44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45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46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47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48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49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50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51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52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53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54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55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56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57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58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59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60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61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62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63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64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65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66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67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68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69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70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71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72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73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74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75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76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77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78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79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80" name="Text Box 45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81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82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83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84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85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86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87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88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89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90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91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92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93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94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95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96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97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98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699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00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01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02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03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04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05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06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07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08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09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10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11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12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13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14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15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16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17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18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19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20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21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22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23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24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25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26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27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28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29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30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31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32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33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34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35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36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37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38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39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40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41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42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43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44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45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46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47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48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49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50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51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52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53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54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55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56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57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58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59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60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61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62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63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64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65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66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67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68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69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70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71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72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73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74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75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76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77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78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79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80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81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82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83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84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85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86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87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88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89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90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91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92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93" name="Text Box 45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94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95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96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97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98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799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00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01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02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03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04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05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06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07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08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09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10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11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12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13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14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15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16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17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18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19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20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21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22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23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24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25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26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27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28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29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30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31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32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33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34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35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36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37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38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39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40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41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42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43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44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45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46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47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48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49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50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51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52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53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54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55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56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57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58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59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60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61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62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63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64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65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66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67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68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69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70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71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72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73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74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75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76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77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78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79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80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81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82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83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84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85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86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87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88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89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90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91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92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93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94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95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96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97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98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899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00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01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02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03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04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05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06" name="Text Box 45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41</xdr:row>
      <xdr:rowOff>0</xdr:rowOff>
    </xdr:from>
    <xdr:to>
      <xdr:col>6</xdr:col>
      <xdr:colOff>320040</xdr:colOff>
      <xdr:row>42</xdr:row>
      <xdr:rowOff>38985</xdr:rowOff>
    </xdr:to>
    <xdr:sp macro="" textlink="">
      <xdr:nvSpPr>
        <xdr:cNvPr id="907" name="Text Box 454"/>
        <xdr:cNvSpPr txBox="1">
          <a:spLocks noChangeArrowheads="1"/>
        </xdr:cNvSpPr>
      </xdr:nvSpPr>
      <xdr:spPr bwMode="auto">
        <a:xfrm>
          <a:off x="93345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41</xdr:row>
      <xdr:rowOff>0</xdr:rowOff>
    </xdr:from>
    <xdr:to>
      <xdr:col>6</xdr:col>
      <xdr:colOff>320040</xdr:colOff>
      <xdr:row>42</xdr:row>
      <xdr:rowOff>38985</xdr:rowOff>
    </xdr:to>
    <xdr:sp macro="" textlink="">
      <xdr:nvSpPr>
        <xdr:cNvPr id="908" name="Text Box 454"/>
        <xdr:cNvSpPr txBox="1">
          <a:spLocks noChangeArrowheads="1"/>
        </xdr:cNvSpPr>
      </xdr:nvSpPr>
      <xdr:spPr bwMode="auto">
        <a:xfrm>
          <a:off x="93345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41</xdr:row>
      <xdr:rowOff>0</xdr:rowOff>
    </xdr:from>
    <xdr:to>
      <xdr:col>6</xdr:col>
      <xdr:colOff>320040</xdr:colOff>
      <xdr:row>42</xdr:row>
      <xdr:rowOff>38985</xdr:rowOff>
    </xdr:to>
    <xdr:sp macro="" textlink="">
      <xdr:nvSpPr>
        <xdr:cNvPr id="909" name="Text Box 454"/>
        <xdr:cNvSpPr txBox="1">
          <a:spLocks noChangeArrowheads="1"/>
        </xdr:cNvSpPr>
      </xdr:nvSpPr>
      <xdr:spPr bwMode="auto">
        <a:xfrm>
          <a:off x="93345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10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11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12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13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14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15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16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17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18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19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20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21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22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23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24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25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26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27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28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29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30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31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32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33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34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35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36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37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38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39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40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41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42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43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44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45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46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47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48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49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50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51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52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53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54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55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56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57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58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59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60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61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62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63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64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65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66" name="Text Box 39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67" name="Text Box 39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68" name="Text Box 40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69" name="Text Box 40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70" name="Text Box 40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71" name="Text Box 40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72" name="Text Box 40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73" name="Text Box 40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74" name="Text Box 40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75" name="Text Box 40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76" name="Text Box 40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77" name="Text Box 40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78" name="Text Box 41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79" name="Text Box 41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80" name="Text Box 41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81" name="Text Box 41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82" name="Text Box 41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83" name="Text Box 41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84" name="Text Box 41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85" name="Text Box 41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86" name="Text Box 41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87" name="Text Box 41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88" name="Text Box 42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89" name="Text Box 42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90" name="Text Box 42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91" name="Text Box 42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92" name="Text Box 42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93" name="Text Box 42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94" name="Text Box 42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95" name="Text Box 42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96" name="Text Box 42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97" name="Text Box 42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98" name="Text Box 43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999" name="Text Box 43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00" name="Text Box 43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01" name="Text Box 43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02" name="Text Box 43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03" name="Text Box 43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04" name="Text Box 43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05" name="Text Box 43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06" name="Text Box 43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07" name="Text Box 43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08" name="Text Box 44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09" name="Text Box 44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10" name="Text Box 44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11" name="Text Box 44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12" name="Text Box 44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13" name="Text Box 445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14" name="Text Box 446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15" name="Text Box 447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16" name="Text Box 448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17" name="Text Box 449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18" name="Text Box 450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19" name="Text Box 451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20" name="Text Box 452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21" name="Text Box 453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76200</xdr:colOff>
      <xdr:row>42</xdr:row>
      <xdr:rowOff>38985</xdr:rowOff>
    </xdr:to>
    <xdr:sp macro="" textlink="">
      <xdr:nvSpPr>
        <xdr:cNvPr id="1022" name="Text Box 454"/>
        <xdr:cNvSpPr txBox="1">
          <a:spLocks noChangeArrowheads="1"/>
        </xdr:cNvSpPr>
      </xdr:nvSpPr>
      <xdr:spPr bwMode="auto">
        <a:xfrm>
          <a:off x="16497300" y="21457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23" name="Text Box 39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24" name="Text Box 39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25" name="Text Box 40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26" name="Text Box 40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27" name="Text Box 40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28" name="Text Box 40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29" name="Text Box 40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30" name="Text Box 40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31" name="Text Box 40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32" name="Text Box 40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33" name="Text Box 40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34" name="Text Box 40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35" name="Text Box 41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36" name="Text Box 41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37" name="Text Box 41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38" name="Text Box 41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39" name="Text Box 41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40" name="Text Box 41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41" name="Text Box 41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42" name="Text Box 41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43" name="Text Box 41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44" name="Text Box 41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45" name="Text Box 42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46" name="Text Box 42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47" name="Text Box 42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48" name="Text Box 42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49" name="Text Box 42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50" name="Text Box 42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51" name="Text Box 42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52" name="Text Box 42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53" name="Text Box 42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54" name="Text Box 42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55" name="Text Box 43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56" name="Text Box 43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57" name="Text Box 43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58" name="Text Box 43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59" name="Text Box 43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60" name="Text Box 43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61" name="Text Box 43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62" name="Text Box 43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63" name="Text Box 43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64" name="Text Box 43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65" name="Text Box 44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66" name="Text Box 44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67" name="Text Box 44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68" name="Text Box 44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69" name="Text Box 44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70" name="Text Box 44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71" name="Text Box 44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72" name="Text Box 44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73" name="Text Box 44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74" name="Text Box 44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75" name="Text Box 45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76" name="Text Box 45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77" name="Text Box 45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78" name="Text Box 45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79" name="Text Box 39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80" name="Text Box 39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81" name="Text Box 40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82" name="Text Box 40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83" name="Text Box 40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84" name="Text Box 40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85" name="Text Box 40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86" name="Text Box 40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87" name="Text Box 40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88" name="Text Box 40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89" name="Text Box 40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90" name="Text Box 40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91" name="Text Box 41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92" name="Text Box 41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93" name="Text Box 41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94" name="Text Box 41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95" name="Text Box 41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96" name="Text Box 41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97" name="Text Box 41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98" name="Text Box 41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099" name="Text Box 41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00" name="Text Box 41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01" name="Text Box 42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02" name="Text Box 42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03" name="Text Box 42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04" name="Text Box 42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05" name="Text Box 42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06" name="Text Box 42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07" name="Text Box 42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08" name="Text Box 42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09" name="Text Box 42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10" name="Text Box 42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11" name="Text Box 43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12" name="Text Box 43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13" name="Text Box 43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14" name="Text Box 43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15" name="Text Box 43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16" name="Text Box 43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17" name="Text Box 43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18" name="Text Box 43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19" name="Text Box 43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20" name="Text Box 43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21" name="Text Box 44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22" name="Text Box 44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23" name="Text Box 44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24" name="Text Box 44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25" name="Text Box 44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26" name="Text Box 44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27" name="Text Box 44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28" name="Text Box 44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29" name="Text Box 44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30" name="Text Box 44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31" name="Text Box 45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32" name="Text Box 45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33" name="Text Box 45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34" name="Text Box 45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35" name="Text Box 45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36" name="Text Box 39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37" name="Text Box 39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38" name="Text Box 40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39" name="Text Box 40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40" name="Text Box 40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41" name="Text Box 40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42" name="Text Box 40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43" name="Text Box 40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44" name="Text Box 40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45" name="Text Box 40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46" name="Text Box 40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47" name="Text Box 40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48" name="Text Box 41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49" name="Text Box 41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50" name="Text Box 41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51" name="Text Box 41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52" name="Text Box 41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53" name="Text Box 41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54" name="Text Box 41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55" name="Text Box 41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56" name="Text Box 41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57" name="Text Box 41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58" name="Text Box 42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59" name="Text Box 42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60" name="Text Box 42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61" name="Text Box 42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62" name="Text Box 42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63" name="Text Box 42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64" name="Text Box 42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65" name="Text Box 42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66" name="Text Box 42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67" name="Text Box 42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68" name="Text Box 43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69" name="Text Box 43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70" name="Text Box 43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71" name="Text Box 43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72" name="Text Box 43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73" name="Text Box 43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74" name="Text Box 43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75" name="Text Box 43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76" name="Text Box 43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77" name="Text Box 43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78" name="Text Box 44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79" name="Text Box 44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80" name="Text Box 44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81" name="Text Box 44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82" name="Text Box 44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83" name="Text Box 44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84" name="Text Box 44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85" name="Text Box 44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86" name="Text Box 44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87" name="Text Box 44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88" name="Text Box 45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89" name="Text Box 45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90" name="Text Box 45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91" name="Text Box 45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92" name="Text Box 39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93" name="Text Box 39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94" name="Text Box 40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95" name="Text Box 40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96" name="Text Box 40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97" name="Text Box 40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98" name="Text Box 40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199" name="Text Box 40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00" name="Text Box 40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01" name="Text Box 40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02" name="Text Box 40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03" name="Text Box 40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04" name="Text Box 41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05" name="Text Box 41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06" name="Text Box 41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07" name="Text Box 41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08" name="Text Box 41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09" name="Text Box 41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10" name="Text Box 41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11" name="Text Box 41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12" name="Text Box 41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13" name="Text Box 41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14" name="Text Box 42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15" name="Text Box 42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16" name="Text Box 42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17" name="Text Box 42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18" name="Text Box 42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19" name="Text Box 42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20" name="Text Box 42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21" name="Text Box 42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22" name="Text Box 42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23" name="Text Box 42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24" name="Text Box 43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25" name="Text Box 43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26" name="Text Box 43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27" name="Text Box 43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28" name="Text Box 43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29" name="Text Box 43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30" name="Text Box 43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31" name="Text Box 43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32" name="Text Box 43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33" name="Text Box 43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34" name="Text Box 44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35" name="Text Box 44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36" name="Text Box 44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37" name="Text Box 44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38" name="Text Box 44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39" name="Text Box 44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40" name="Text Box 44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41" name="Text Box 44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42" name="Text Box 44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43" name="Text Box 44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44" name="Text Box 45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45" name="Text Box 45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46" name="Text Box 45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47" name="Text Box 45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48" name="Text Box 45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49" name="Text Box 39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50" name="Text Box 39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51" name="Text Box 40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52" name="Text Box 40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53" name="Text Box 40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54" name="Text Box 40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55" name="Text Box 40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56" name="Text Box 40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57" name="Text Box 40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58" name="Text Box 40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59" name="Text Box 40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60" name="Text Box 40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61" name="Text Box 41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62" name="Text Box 41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63" name="Text Box 41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64" name="Text Box 41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65" name="Text Box 41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66" name="Text Box 41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67" name="Text Box 41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68" name="Text Box 41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69" name="Text Box 41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70" name="Text Box 41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71" name="Text Box 42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72" name="Text Box 42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73" name="Text Box 42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74" name="Text Box 42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75" name="Text Box 42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76" name="Text Box 42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77" name="Text Box 42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78" name="Text Box 42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79" name="Text Box 42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80" name="Text Box 42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81" name="Text Box 43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82" name="Text Box 43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83" name="Text Box 43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84" name="Text Box 43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85" name="Text Box 43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86" name="Text Box 43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87" name="Text Box 43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88" name="Text Box 43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89" name="Text Box 43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90" name="Text Box 43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91" name="Text Box 44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92" name="Text Box 44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93" name="Text Box 44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94" name="Text Box 44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95" name="Text Box 44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96" name="Text Box 44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97" name="Text Box 44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98" name="Text Box 44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299" name="Text Box 44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00" name="Text Box 44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01" name="Text Box 45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02" name="Text Box 45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03" name="Text Box 45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04" name="Text Box 45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05" name="Text Box 39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06" name="Text Box 39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07" name="Text Box 40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08" name="Text Box 40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09" name="Text Box 40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10" name="Text Box 40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11" name="Text Box 40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12" name="Text Box 40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13" name="Text Box 40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14" name="Text Box 40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15" name="Text Box 40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16" name="Text Box 40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17" name="Text Box 41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18" name="Text Box 41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19" name="Text Box 41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20" name="Text Box 41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21" name="Text Box 41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22" name="Text Box 41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23" name="Text Box 41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24" name="Text Box 41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25" name="Text Box 41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26" name="Text Box 41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27" name="Text Box 42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28" name="Text Box 42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29" name="Text Box 42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30" name="Text Box 42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31" name="Text Box 42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32" name="Text Box 42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33" name="Text Box 42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34" name="Text Box 42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35" name="Text Box 42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36" name="Text Box 42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37" name="Text Box 43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38" name="Text Box 43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39" name="Text Box 43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40" name="Text Box 43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41" name="Text Box 43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42" name="Text Box 43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43" name="Text Box 43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44" name="Text Box 43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45" name="Text Box 43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46" name="Text Box 43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47" name="Text Box 44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48" name="Text Box 44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49" name="Text Box 44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50" name="Text Box 44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51" name="Text Box 44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52" name="Text Box 44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53" name="Text Box 44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54" name="Text Box 44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55" name="Text Box 44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56" name="Text Box 44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57" name="Text Box 45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58" name="Text Box 45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59" name="Text Box 45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60" name="Text Box 45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61" name="Text Box 45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62" name="Text Box 39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63" name="Text Box 39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64" name="Text Box 40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65" name="Text Box 40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66" name="Text Box 40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67" name="Text Box 40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68" name="Text Box 40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69" name="Text Box 40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70" name="Text Box 40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71" name="Text Box 40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72" name="Text Box 40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73" name="Text Box 40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74" name="Text Box 41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75" name="Text Box 41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76" name="Text Box 41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77" name="Text Box 41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78" name="Text Box 41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79" name="Text Box 41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80" name="Text Box 41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81" name="Text Box 41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82" name="Text Box 41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83" name="Text Box 41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84" name="Text Box 42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85" name="Text Box 42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86" name="Text Box 42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87" name="Text Box 42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88" name="Text Box 42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89" name="Text Box 42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90" name="Text Box 42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91" name="Text Box 42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92" name="Text Box 42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93" name="Text Box 42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94" name="Text Box 43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95" name="Text Box 43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96" name="Text Box 43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97" name="Text Box 43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98" name="Text Box 43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399" name="Text Box 43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00" name="Text Box 43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01" name="Text Box 43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02" name="Text Box 43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03" name="Text Box 43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04" name="Text Box 44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05" name="Text Box 44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06" name="Text Box 44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07" name="Text Box 44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08" name="Text Box 44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09" name="Text Box 44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10" name="Text Box 44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11" name="Text Box 44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12" name="Text Box 44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13" name="Text Box 44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14" name="Text Box 45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15" name="Text Box 45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16" name="Text Box 45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17" name="Text Box 45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18" name="Text Box 39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19" name="Text Box 39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20" name="Text Box 40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21" name="Text Box 40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22" name="Text Box 40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23" name="Text Box 40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24" name="Text Box 40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25" name="Text Box 40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26" name="Text Box 40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27" name="Text Box 40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28" name="Text Box 40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29" name="Text Box 40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30" name="Text Box 41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31" name="Text Box 41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32" name="Text Box 41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33" name="Text Box 41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34" name="Text Box 41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35" name="Text Box 41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36" name="Text Box 41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37" name="Text Box 41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38" name="Text Box 41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39" name="Text Box 41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40" name="Text Box 42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41" name="Text Box 42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42" name="Text Box 42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43" name="Text Box 42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44" name="Text Box 42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45" name="Text Box 42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46" name="Text Box 42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47" name="Text Box 42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48" name="Text Box 42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49" name="Text Box 42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50" name="Text Box 43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51" name="Text Box 43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52" name="Text Box 43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53" name="Text Box 43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54" name="Text Box 43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55" name="Text Box 43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56" name="Text Box 43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57" name="Text Box 43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58" name="Text Box 43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59" name="Text Box 43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60" name="Text Box 44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61" name="Text Box 44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62" name="Text Box 44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63" name="Text Box 44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64" name="Text Box 44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65" name="Text Box 44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66" name="Text Box 44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67" name="Text Box 44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68" name="Text Box 44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69" name="Text Box 44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70" name="Text Box 45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71" name="Text Box 45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72" name="Text Box 45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73" name="Text Box 45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74" name="Text Box 45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75" name="Text Box 39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76" name="Text Box 39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77" name="Text Box 40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78" name="Text Box 40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79" name="Text Box 40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80" name="Text Box 40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81" name="Text Box 40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82" name="Text Box 40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83" name="Text Box 40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84" name="Text Box 40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85" name="Text Box 40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86" name="Text Box 40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87" name="Text Box 41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88" name="Text Box 41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89" name="Text Box 41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90" name="Text Box 41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91" name="Text Box 41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92" name="Text Box 41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93" name="Text Box 41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94" name="Text Box 41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95" name="Text Box 41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96" name="Text Box 41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97" name="Text Box 42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98" name="Text Box 42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499" name="Text Box 42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00" name="Text Box 42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01" name="Text Box 42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02" name="Text Box 42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03" name="Text Box 42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04" name="Text Box 42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05" name="Text Box 42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06" name="Text Box 42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07" name="Text Box 43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08" name="Text Box 43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09" name="Text Box 43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10" name="Text Box 43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11" name="Text Box 43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12" name="Text Box 43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13" name="Text Box 43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14" name="Text Box 43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15" name="Text Box 43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16" name="Text Box 43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17" name="Text Box 44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18" name="Text Box 44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19" name="Text Box 44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20" name="Text Box 44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21" name="Text Box 44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22" name="Text Box 44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23" name="Text Box 44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24" name="Text Box 44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25" name="Text Box 44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26" name="Text Box 44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27" name="Text Box 45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28" name="Text Box 45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29" name="Text Box 45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30" name="Text Box 45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31" name="Text Box 39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32" name="Text Box 39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33" name="Text Box 40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34" name="Text Box 40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35" name="Text Box 40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36" name="Text Box 40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37" name="Text Box 40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38" name="Text Box 40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39" name="Text Box 40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40" name="Text Box 40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41" name="Text Box 40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42" name="Text Box 40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43" name="Text Box 41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44" name="Text Box 41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45" name="Text Box 41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46" name="Text Box 41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47" name="Text Box 41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48" name="Text Box 41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49" name="Text Box 41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50" name="Text Box 41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51" name="Text Box 41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52" name="Text Box 41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53" name="Text Box 42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54" name="Text Box 42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55" name="Text Box 42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56" name="Text Box 42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57" name="Text Box 42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58" name="Text Box 42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59" name="Text Box 42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60" name="Text Box 42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61" name="Text Box 42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62" name="Text Box 42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63" name="Text Box 43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64" name="Text Box 43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65" name="Text Box 43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66" name="Text Box 43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67" name="Text Box 43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68" name="Text Box 43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69" name="Text Box 43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70" name="Text Box 43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71" name="Text Box 43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72" name="Text Box 43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73" name="Text Box 44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74" name="Text Box 44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75" name="Text Box 44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76" name="Text Box 44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77" name="Text Box 44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78" name="Text Box 44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79" name="Text Box 44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80" name="Text Box 44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81" name="Text Box 44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82" name="Text Box 44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83" name="Text Box 45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84" name="Text Box 45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85" name="Text Box 45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86" name="Text Box 45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87" name="Text Box 45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88" name="Text Box 39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89" name="Text Box 39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90" name="Text Box 40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91" name="Text Box 40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92" name="Text Box 40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93" name="Text Box 40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94" name="Text Box 40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95" name="Text Box 40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96" name="Text Box 40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97" name="Text Box 40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98" name="Text Box 40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599" name="Text Box 40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00" name="Text Box 41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01" name="Text Box 41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02" name="Text Box 41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03" name="Text Box 41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04" name="Text Box 41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05" name="Text Box 41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06" name="Text Box 41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07" name="Text Box 41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08" name="Text Box 41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09" name="Text Box 41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10" name="Text Box 42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11" name="Text Box 42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12" name="Text Box 42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13" name="Text Box 42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14" name="Text Box 42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15" name="Text Box 42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16" name="Text Box 42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17" name="Text Box 42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18" name="Text Box 42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19" name="Text Box 42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20" name="Text Box 43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21" name="Text Box 43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22" name="Text Box 43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23" name="Text Box 43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24" name="Text Box 43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25" name="Text Box 43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26" name="Text Box 43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27" name="Text Box 43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28" name="Text Box 43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29" name="Text Box 43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30" name="Text Box 44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31" name="Text Box 44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32" name="Text Box 44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33" name="Text Box 44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34" name="Text Box 44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35" name="Text Box 44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36" name="Text Box 44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37" name="Text Box 44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38" name="Text Box 44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39" name="Text Box 44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40" name="Text Box 45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41" name="Text Box 45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42" name="Text Box 45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43" name="Text Box 45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44" name="Text Box 39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45" name="Text Box 39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46" name="Text Box 40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47" name="Text Box 40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48" name="Text Box 40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49" name="Text Box 40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50" name="Text Box 40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51" name="Text Box 40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52" name="Text Box 40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53" name="Text Box 40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54" name="Text Box 40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55" name="Text Box 40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56" name="Text Box 41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57" name="Text Box 41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58" name="Text Box 41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59" name="Text Box 41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60" name="Text Box 41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61" name="Text Box 41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62" name="Text Box 41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63" name="Text Box 41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64" name="Text Box 41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65" name="Text Box 41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66" name="Text Box 42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67" name="Text Box 42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68" name="Text Box 42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69" name="Text Box 42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70" name="Text Box 42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71" name="Text Box 42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72" name="Text Box 42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73" name="Text Box 42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74" name="Text Box 42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75" name="Text Box 42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76" name="Text Box 43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77" name="Text Box 43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78" name="Text Box 43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79" name="Text Box 43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80" name="Text Box 43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81" name="Text Box 43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82" name="Text Box 43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83" name="Text Box 43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84" name="Text Box 43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85" name="Text Box 43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86" name="Text Box 44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87" name="Text Box 44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88" name="Text Box 44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89" name="Text Box 44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90" name="Text Box 44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91" name="Text Box 44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92" name="Text Box 44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93" name="Text Box 44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94" name="Text Box 44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95" name="Text Box 44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96" name="Text Box 45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97" name="Text Box 45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98" name="Text Box 45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699" name="Text Box 45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00" name="Text Box 45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01" name="Text Box 39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02" name="Text Box 39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03" name="Text Box 40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04" name="Text Box 40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05" name="Text Box 40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06" name="Text Box 40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07" name="Text Box 40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08" name="Text Box 40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09" name="Text Box 40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10" name="Text Box 40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11" name="Text Box 40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12" name="Text Box 40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13" name="Text Box 41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14" name="Text Box 41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15" name="Text Box 41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16" name="Text Box 41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17" name="Text Box 41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18" name="Text Box 41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19" name="Text Box 41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20" name="Text Box 41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21" name="Text Box 41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22" name="Text Box 41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23" name="Text Box 42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24" name="Text Box 42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25" name="Text Box 42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26" name="Text Box 42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27" name="Text Box 42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28" name="Text Box 42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29" name="Text Box 42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30" name="Text Box 42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31" name="Text Box 42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32" name="Text Box 42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33" name="Text Box 43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34" name="Text Box 43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35" name="Text Box 43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36" name="Text Box 43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37" name="Text Box 43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38" name="Text Box 43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39" name="Text Box 43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40" name="Text Box 43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41" name="Text Box 43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42" name="Text Box 43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43" name="Text Box 44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44" name="Text Box 44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45" name="Text Box 44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46" name="Text Box 44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47" name="Text Box 44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48" name="Text Box 44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49" name="Text Box 44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50" name="Text Box 44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51" name="Text Box 44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52" name="Text Box 44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53" name="Text Box 45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54" name="Text Box 45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55" name="Text Box 45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56" name="Text Box 45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57" name="Text Box 39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58" name="Text Box 39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59" name="Text Box 40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60" name="Text Box 40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61" name="Text Box 40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62" name="Text Box 40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63" name="Text Box 40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64" name="Text Box 40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65" name="Text Box 40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66" name="Text Box 40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67" name="Text Box 40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68" name="Text Box 40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69" name="Text Box 41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70" name="Text Box 41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71" name="Text Box 41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72" name="Text Box 41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73" name="Text Box 41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74" name="Text Box 41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75" name="Text Box 41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76" name="Text Box 41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77" name="Text Box 41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78" name="Text Box 41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79" name="Text Box 42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80" name="Text Box 42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81" name="Text Box 42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82" name="Text Box 42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83" name="Text Box 42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84" name="Text Box 42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85" name="Text Box 42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86" name="Text Box 42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87" name="Text Box 42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88" name="Text Box 42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89" name="Text Box 43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90" name="Text Box 43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91" name="Text Box 43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92" name="Text Box 43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93" name="Text Box 43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94" name="Text Box 43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95" name="Text Box 43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96" name="Text Box 43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97" name="Text Box 43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98" name="Text Box 43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799" name="Text Box 44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00" name="Text Box 44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01" name="Text Box 44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02" name="Text Box 44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03" name="Text Box 44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04" name="Text Box 44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05" name="Text Box 44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06" name="Text Box 44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07" name="Text Box 44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08" name="Text Box 44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09" name="Text Box 45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10" name="Text Box 45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11" name="Text Box 45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12" name="Text Box 45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13" name="Text Box 45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14" name="Text Box 39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15" name="Text Box 39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16" name="Text Box 40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17" name="Text Box 40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18" name="Text Box 40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19" name="Text Box 40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20" name="Text Box 40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21" name="Text Box 40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22" name="Text Box 40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23" name="Text Box 40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24" name="Text Box 40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25" name="Text Box 40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26" name="Text Box 41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27" name="Text Box 41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28" name="Text Box 41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29" name="Text Box 41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30" name="Text Box 41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31" name="Text Box 41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32" name="Text Box 41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33" name="Text Box 41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34" name="Text Box 41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35" name="Text Box 41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36" name="Text Box 42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37" name="Text Box 42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38" name="Text Box 42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39" name="Text Box 42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40" name="Text Box 42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41" name="Text Box 42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42" name="Text Box 42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43" name="Text Box 42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44" name="Text Box 42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45" name="Text Box 42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46" name="Text Box 43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47" name="Text Box 43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48" name="Text Box 43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49" name="Text Box 43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50" name="Text Box 43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51" name="Text Box 43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52" name="Text Box 43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53" name="Text Box 43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54" name="Text Box 43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55" name="Text Box 43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56" name="Text Box 44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57" name="Text Box 44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58" name="Text Box 44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59" name="Text Box 44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60" name="Text Box 44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61" name="Text Box 44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62" name="Text Box 44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63" name="Text Box 44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64" name="Text Box 44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65" name="Text Box 44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66" name="Text Box 45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67" name="Text Box 45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68" name="Text Box 45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69" name="Text Box 45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70" name="Text Box 39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71" name="Text Box 39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72" name="Text Box 40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73" name="Text Box 40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74" name="Text Box 40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75" name="Text Box 40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76" name="Text Box 40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77" name="Text Box 40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78" name="Text Box 40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79" name="Text Box 40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80" name="Text Box 40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81" name="Text Box 40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82" name="Text Box 41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83" name="Text Box 41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84" name="Text Box 41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85" name="Text Box 41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86" name="Text Box 41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87" name="Text Box 41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88" name="Text Box 41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89" name="Text Box 41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90" name="Text Box 41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91" name="Text Box 41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92" name="Text Box 42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93" name="Text Box 42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94" name="Text Box 42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95" name="Text Box 42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96" name="Text Box 42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97" name="Text Box 42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98" name="Text Box 42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899" name="Text Box 42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00" name="Text Box 42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01" name="Text Box 42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02" name="Text Box 43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03" name="Text Box 43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04" name="Text Box 43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05" name="Text Box 43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06" name="Text Box 43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07" name="Text Box 43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08" name="Text Box 43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09" name="Text Box 43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10" name="Text Box 43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11" name="Text Box 43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12" name="Text Box 44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13" name="Text Box 44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14" name="Text Box 44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15" name="Text Box 44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16" name="Text Box 44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17" name="Text Box 44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18" name="Text Box 44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19" name="Text Box 44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20" name="Text Box 44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21" name="Text Box 44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22" name="Text Box 45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23" name="Text Box 45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24" name="Text Box 45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25" name="Text Box 45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26" name="Text Box 45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57</xdr:row>
      <xdr:rowOff>0</xdr:rowOff>
    </xdr:from>
    <xdr:to>
      <xdr:col>6</xdr:col>
      <xdr:colOff>320040</xdr:colOff>
      <xdr:row>58</xdr:row>
      <xdr:rowOff>5647</xdr:rowOff>
    </xdr:to>
    <xdr:sp macro="" textlink="">
      <xdr:nvSpPr>
        <xdr:cNvPr id="1927" name="Text Box 454"/>
        <xdr:cNvSpPr txBox="1">
          <a:spLocks noChangeArrowheads="1"/>
        </xdr:cNvSpPr>
      </xdr:nvSpPr>
      <xdr:spPr bwMode="auto">
        <a:xfrm>
          <a:off x="7339965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57</xdr:row>
      <xdr:rowOff>0</xdr:rowOff>
    </xdr:from>
    <xdr:to>
      <xdr:col>6</xdr:col>
      <xdr:colOff>320040</xdr:colOff>
      <xdr:row>58</xdr:row>
      <xdr:rowOff>5647</xdr:rowOff>
    </xdr:to>
    <xdr:sp macro="" textlink="">
      <xdr:nvSpPr>
        <xdr:cNvPr id="1928" name="Text Box 454"/>
        <xdr:cNvSpPr txBox="1">
          <a:spLocks noChangeArrowheads="1"/>
        </xdr:cNvSpPr>
      </xdr:nvSpPr>
      <xdr:spPr bwMode="auto">
        <a:xfrm>
          <a:off x="7339965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57</xdr:row>
      <xdr:rowOff>0</xdr:rowOff>
    </xdr:from>
    <xdr:to>
      <xdr:col>6</xdr:col>
      <xdr:colOff>320040</xdr:colOff>
      <xdr:row>58</xdr:row>
      <xdr:rowOff>5647</xdr:rowOff>
    </xdr:to>
    <xdr:sp macro="" textlink="">
      <xdr:nvSpPr>
        <xdr:cNvPr id="1929" name="Text Box 454"/>
        <xdr:cNvSpPr txBox="1">
          <a:spLocks noChangeArrowheads="1"/>
        </xdr:cNvSpPr>
      </xdr:nvSpPr>
      <xdr:spPr bwMode="auto">
        <a:xfrm>
          <a:off x="7339965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30" name="Text Box 39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31" name="Text Box 39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32" name="Text Box 40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33" name="Text Box 40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34" name="Text Box 40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35" name="Text Box 40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36" name="Text Box 40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37" name="Text Box 40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38" name="Text Box 40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39" name="Text Box 40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40" name="Text Box 40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41" name="Text Box 40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42" name="Text Box 41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43" name="Text Box 41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44" name="Text Box 41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45" name="Text Box 41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46" name="Text Box 41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47" name="Text Box 41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48" name="Text Box 41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49" name="Text Box 41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50" name="Text Box 41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51" name="Text Box 41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52" name="Text Box 42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53" name="Text Box 42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54" name="Text Box 42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55" name="Text Box 42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56" name="Text Box 42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57" name="Text Box 42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58" name="Text Box 42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59" name="Text Box 42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60" name="Text Box 42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61" name="Text Box 42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62" name="Text Box 43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63" name="Text Box 43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64" name="Text Box 43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65" name="Text Box 43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66" name="Text Box 43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67" name="Text Box 43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68" name="Text Box 43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69" name="Text Box 43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70" name="Text Box 43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71" name="Text Box 43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72" name="Text Box 44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73" name="Text Box 44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74" name="Text Box 44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75" name="Text Box 44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76" name="Text Box 44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77" name="Text Box 44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78" name="Text Box 44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79" name="Text Box 44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80" name="Text Box 44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81" name="Text Box 44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82" name="Text Box 45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83" name="Text Box 45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84" name="Text Box 45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85" name="Text Box 45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86" name="Text Box 39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87" name="Text Box 39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88" name="Text Box 40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89" name="Text Box 40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90" name="Text Box 40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91" name="Text Box 40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92" name="Text Box 40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93" name="Text Box 40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94" name="Text Box 40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95" name="Text Box 40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96" name="Text Box 40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97" name="Text Box 40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98" name="Text Box 41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1999" name="Text Box 41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00" name="Text Box 41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01" name="Text Box 41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02" name="Text Box 41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03" name="Text Box 41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04" name="Text Box 41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05" name="Text Box 41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06" name="Text Box 41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07" name="Text Box 41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08" name="Text Box 42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09" name="Text Box 42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10" name="Text Box 42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11" name="Text Box 42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12" name="Text Box 42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13" name="Text Box 42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14" name="Text Box 42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15" name="Text Box 42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16" name="Text Box 42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17" name="Text Box 42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18" name="Text Box 43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19" name="Text Box 43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20" name="Text Box 43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21" name="Text Box 43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22" name="Text Box 43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23" name="Text Box 43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24" name="Text Box 43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25" name="Text Box 43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26" name="Text Box 43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27" name="Text Box 43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28" name="Text Box 44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29" name="Text Box 44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30" name="Text Box 44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31" name="Text Box 44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32" name="Text Box 44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33" name="Text Box 445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34" name="Text Box 446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35" name="Text Box 447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36" name="Text Box 448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37" name="Text Box 449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38" name="Text Box 450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39" name="Text Box 451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40" name="Text Box 452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41" name="Text Box 453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76200</xdr:colOff>
      <xdr:row>58</xdr:row>
      <xdr:rowOff>5647</xdr:rowOff>
    </xdr:to>
    <xdr:sp macro="" textlink="">
      <xdr:nvSpPr>
        <xdr:cNvPr id="2042" name="Text Box 454"/>
        <xdr:cNvSpPr txBox="1">
          <a:spLocks noChangeArrowheads="1"/>
        </xdr:cNvSpPr>
      </xdr:nvSpPr>
      <xdr:spPr bwMode="auto">
        <a:xfrm>
          <a:off x="11334750" y="12144375"/>
          <a:ext cx="76200" cy="18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43" name="Text Box 39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44" name="Text Box 39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45" name="Text Box 40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46" name="Text Box 40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47" name="Text Box 40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48" name="Text Box 40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49" name="Text Box 40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50" name="Text Box 40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51" name="Text Box 40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52" name="Text Box 40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53" name="Text Box 40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54" name="Text Box 40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55" name="Text Box 41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56" name="Text Box 41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57" name="Text Box 41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58" name="Text Box 41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59" name="Text Box 41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60" name="Text Box 41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61" name="Text Box 41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62" name="Text Box 41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63" name="Text Box 41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64" name="Text Box 41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65" name="Text Box 42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66" name="Text Box 42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67" name="Text Box 42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68" name="Text Box 42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69" name="Text Box 42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70" name="Text Box 42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71" name="Text Box 42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72" name="Text Box 42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73" name="Text Box 42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74" name="Text Box 42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75" name="Text Box 43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76" name="Text Box 43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77" name="Text Box 43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78" name="Text Box 43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79" name="Text Box 43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80" name="Text Box 43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81" name="Text Box 43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82" name="Text Box 43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83" name="Text Box 43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84" name="Text Box 43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85" name="Text Box 44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86" name="Text Box 44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87" name="Text Box 44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88" name="Text Box 44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89" name="Text Box 44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90" name="Text Box 44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91" name="Text Box 44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92" name="Text Box 44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93" name="Text Box 44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94" name="Text Box 44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95" name="Text Box 45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96" name="Text Box 45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97" name="Text Box 45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98" name="Text Box 45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099" name="Text Box 39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00" name="Text Box 39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01" name="Text Box 40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02" name="Text Box 40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03" name="Text Box 40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04" name="Text Box 40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05" name="Text Box 40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06" name="Text Box 40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07" name="Text Box 40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08" name="Text Box 40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09" name="Text Box 40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10" name="Text Box 40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11" name="Text Box 41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12" name="Text Box 41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13" name="Text Box 41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14" name="Text Box 41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15" name="Text Box 41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16" name="Text Box 41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17" name="Text Box 41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18" name="Text Box 41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19" name="Text Box 41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20" name="Text Box 41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21" name="Text Box 42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22" name="Text Box 42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23" name="Text Box 42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24" name="Text Box 42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25" name="Text Box 42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26" name="Text Box 42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27" name="Text Box 42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28" name="Text Box 42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29" name="Text Box 42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30" name="Text Box 42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31" name="Text Box 43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32" name="Text Box 43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33" name="Text Box 43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34" name="Text Box 43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35" name="Text Box 43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36" name="Text Box 43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37" name="Text Box 43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38" name="Text Box 43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39" name="Text Box 43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40" name="Text Box 43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41" name="Text Box 44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42" name="Text Box 44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43" name="Text Box 44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44" name="Text Box 44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45" name="Text Box 44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46" name="Text Box 44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47" name="Text Box 44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48" name="Text Box 44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49" name="Text Box 44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50" name="Text Box 44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51" name="Text Box 45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52" name="Text Box 45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53" name="Text Box 45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54" name="Text Box 45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55" name="Text Box 45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56" name="Text Box 39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57" name="Text Box 39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58" name="Text Box 40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59" name="Text Box 40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60" name="Text Box 40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61" name="Text Box 40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62" name="Text Box 40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63" name="Text Box 40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64" name="Text Box 40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65" name="Text Box 40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66" name="Text Box 40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67" name="Text Box 40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68" name="Text Box 41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69" name="Text Box 41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70" name="Text Box 41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71" name="Text Box 41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72" name="Text Box 41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73" name="Text Box 41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74" name="Text Box 41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75" name="Text Box 41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76" name="Text Box 41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77" name="Text Box 41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78" name="Text Box 42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79" name="Text Box 42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80" name="Text Box 42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81" name="Text Box 42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82" name="Text Box 42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83" name="Text Box 42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84" name="Text Box 42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85" name="Text Box 42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86" name="Text Box 42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87" name="Text Box 42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88" name="Text Box 43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89" name="Text Box 43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90" name="Text Box 43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91" name="Text Box 43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92" name="Text Box 43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93" name="Text Box 43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94" name="Text Box 43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95" name="Text Box 43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96" name="Text Box 43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97" name="Text Box 43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98" name="Text Box 44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199" name="Text Box 44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00" name="Text Box 44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01" name="Text Box 44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02" name="Text Box 44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03" name="Text Box 44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04" name="Text Box 44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05" name="Text Box 44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06" name="Text Box 44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07" name="Text Box 44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08" name="Text Box 45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09" name="Text Box 45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10" name="Text Box 45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11" name="Text Box 45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12" name="Text Box 39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13" name="Text Box 39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14" name="Text Box 40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15" name="Text Box 40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16" name="Text Box 40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17" name="Text Box 40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18" name="Text Box 40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19" name="Text Box 40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20" name="Text Box 40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21" name="Text Box 40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22" name="Text Box 40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23" name="Text Box 40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24" name="Text Box 41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25" name="Text Box 41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26" name="Text Box 41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27" name="Text Box 41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28" name="Text Box 41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29" name="Text Box 41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30" name="Text Box 41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31" name="Text Box 41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32" name="Text Box 41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33" name="Text Box 41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34" name="Text Box 42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35" name="Text Box 42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36" name="Text Box 42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37" name="Text Box 42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38" name="Text Box 42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39" name="Text Box 42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40" name="Text Box 42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41" name="Text Box 42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42" name="Text Box 42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43" name="Text Box 42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44" name="Text Box 43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45" name="Text Box 43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46" name="Text Box 43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47" name="Text Box 43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48" name="Text Box 43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49" name="Text Box 43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50" name="Text Box 43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51" name="Text Box 43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52" name="Text Box 43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53" name="Text Box 43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54" name="Text Box 44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55" name="Text Box 44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56" name="Text Box 44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57" name="Text Box 44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58" name="Text Box 44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59" name="Text Box 44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60" name="Text Box 44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61" name="Text Box 44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62" name="Text Box 44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63" name="Text Box 44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64" name="Text Box 45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65" name="Text Box 45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66" name="Text Box 45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67" name="Text Box 45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68" name="Text Box 45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69" name="Text Box 39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70" name="Text Box 39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71" name="Text Box 40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72" name="Text Box 40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73" name="Text Box 40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74" name="Text Box 40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75" name="Text Box 40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76" name="Text Box 40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77" name="Text Box 40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78" name="Text Box 40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79" name="Text Box 40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80" name="Text Box 40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81" name="Text Box 41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82" name="Text Box 41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83" name="Text Box 41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84" name="Text Box 41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85" name="Text Box 41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86" name="Text Box 41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87" name="Text Box 41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88" name="Text Box 41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89" name="Text Box 41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90" name="Text Box 41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91" name="Text Box 42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92" name="Text Box 42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93" name="Text Box 42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94" name="Text Box 42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95" name="Text Box 42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96" name="Text Box 42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97" name="Text Box 42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98" name="Text Box 42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299" name="Text Box 42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00" name="Text Box 42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01" name="Text Box 43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02" name="Text Box 43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03" name="Text Box 43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04" name="Text Box 43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05" name="Text Box 43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06" name="Text Box 43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07" name="Text Box 43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08" name="Text Box 43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09" name="Text Box 43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10" name="Text Box 43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11" name="Text Box 44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12" name="Text Box 44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13" name="Text Box 44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14" name="Text Box 44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15" name="Text Box 44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16" name="Text Box 44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17" name="Text Box 44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18" name="Text Box 44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19" name="Text Box 44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20" name="Text Box 44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21" name="Text Box 45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22" name="Text Box 45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23" name="Text Box 45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24" name="Text Box 45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25" name="Text Box 39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26" name="Text Box 39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27" name="Text Box 40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28" name="Text Box 40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29" name="Text Box 40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30" name="Text Box 40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31" name="Text Box 40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32" name="Text Box 40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33" name="Text Box 40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34" name="Text Box 40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35" name="Text Box 40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36" name="Text Box 40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37" name="Text Box 41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38" name="Text Box 41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39" name="Text Box 41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40" name="Text Box 41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41" name="Text Box 41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42" name="Text Box 41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43" name="Text Box 41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44" name="Text Box 41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45" name="Text Box 41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46" name="Text Box 41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47" name="Text Box 42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48" name="Text Box 42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49" name="Text Box 42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50" name="Text Box 42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51" name="Text Box 42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52" name="Text Box 42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53" name="Text Box 42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54" name="Text Box 42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55" name="Text Box 42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56" name="Text Box 42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57" name="Text Box 43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58" name="Text Box 43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59" name="Text Box 43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60" name="Text Box 43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61" name="Text Box 43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62" name="Text Box 43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63" name="Text Box 43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64" name="Text Box 43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65" name="Text Box 43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66" name="Text Box 43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67" name="Text Box 44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68" name="Text Box 44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69" name="Text Box 44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70" name="Text Box 44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71" name="Text Box 44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72" name="Text Box 44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73" name="Text Box 44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74" name="Text Box 44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75" name="Text Box 44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76" name="Text Box 44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77" name="Text Box 45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78" name="Text Box 45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79" name="Text Box 45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80" name="Text Box 45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81" name="Text Box 45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82" name="Text Box 39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83" name="Text Box 39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84" name="Text Box 40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85" name="Text Box 40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86" name="Text Box 40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87" name="Text Box 40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88" name="Text Box 40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89" name="Text Box 40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90" name="Text Box 40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91" name="Text Box 40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92" name="Text Box 40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93" name="Text Box 40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94" name="Text Box 41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95" name="Text Box 41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96" name="Text Box 41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97" name="Text Box 41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98" name="Text Box 41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399" name="Text Box 41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00" name="Text Box 41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01" name="Text Box 41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02" name="Text Box 41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03" name="Text Box 41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04" name="Text Box 42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05" name="Text Box 42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06" name="Text Box 42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07" name="Text Box 42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08" name="Text Box 42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09" name="Text Box 42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10" name="Text Box 42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11" name="Text Box 42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12" name="Text Box 42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13" name="Text Box 42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14" name="Text Box 43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15" name="Text Box 43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16" name="Text Box 43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17" name="Text Box 43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18" name="Text Box 43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19" name="Text Box 43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20" name="Text Box 43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21" name="Text Box 43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22" name="Text Box 43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23" name="Text Box 43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24" name="Text Box 44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25" name="Text Box 44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26" name="Text Box 44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27" name="Text Box 44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28" name="Text Box 44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29" name="Text Box 44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30" name="Text Box 44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31" name="Text Box 44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32" name="Text Box 44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33" name="Text Box 44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34" name="Text Box 45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35" name="Text Box 45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36" name="Text Box 45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37" name="Text Box 45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38" name="Text Box 39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39" name="Text Box 39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40" name="Text Box 40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41" name="Text Box 40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42" name="Text Box 40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43" name="Text Box 40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44" name="Text Box 40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45" name="Text Box 40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46" name="Text Box 40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47" name="Text Box 40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48" name="Text Box 40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49" name="Text Box 40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50" name="Text Box 41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51" name="Text Box 41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52" name="Text Box 41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53" name="Text Box 41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54" name="Text Box 41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55" name="Text Box 41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56" name="Text Box 41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57" name="Text Box 41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58" name="Text Box 41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59" name="Text Box 41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60" name="Text Box 42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61" name="Text Box 42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62" name="Text Box 42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63" name="Text Box 42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64" name="Text Box 42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65" name="Text Box 42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66" name="Text Box 42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67" name="Text Box 42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68" name="Text Box 42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69" name="Text Box 42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70" name="Text Box 43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71" name="Text Box 43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72" name="Text Box 43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73" name="Text Box 43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74" name="Text Box 43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75" name="Text Box 43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76" name="Text Box 43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77" name="Text Box 43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78" name="Text Box 43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79" name="Text Box 43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80" name="Text Box 44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81" name="Text Box 44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82" name="Text Box 44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83" name="Text Box 44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84" name="Text Box 44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85" name="Text Box 44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86" name="Text Box 44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87" name="Text Box 44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88" name="Text Box 44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89" name="Text Box 44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90" name="Text Box 45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91" name="Text Box 45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92" name="Text Box 45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93" name="Text Box 45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94" name="Text Box 45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95" name="Text Box 39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96" name="Text Box 39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97" name="Text Box 40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98" name="Text Box 40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499" name="Text Box 40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00" name="Text Box 40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01" name="Text Box 40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02" name="Text Box 40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03" name="Text Box 40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04" name="Text Box 40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05" name="Text Box 40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06" name="Text Box 40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07" name="Text Box 41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08" name="Text Box 41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09" name="Text Box 41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10" name="Text Box 41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11" name="Text Box 41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12" name="Text Box 41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13" name="Text Box 41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14" name="Text Box 41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15" name="Text Box 41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16" name="Text Box 41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17" name="Text Box 42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18" name="Text Box 42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19" name="Text Box 42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20" name="Text Box 42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21" name="Text Box 42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22" name="Text Box 42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23" name="Text Box 42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24" name="Text Box 42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25" name="Text Box 42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26" name="Text Box 42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27" name="Text Box 43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28" name="Text Box 43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29" name="Text Box 43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30" name="Text Box 43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31" name="Text Box 43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32" name="Text Box 43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33" name="Text Box 43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34" name="Text Box 43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35" name="Text Box 43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36" name="Text Box 43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37" name="Text Box 44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38" name="Text Box 44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39" name="Text Box 44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40" name="Text Box 44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41" name="Text Box 44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42" name="Text Box 44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43" name="Text Box 44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44" name="Text Box 44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45" name="Text Box 44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46" name="Text Box 44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47" name="Text Box 45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48" name="Text Box 45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49" name="Text Box 45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50" name="Text Box 45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51" name="Text Box 39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52" name="Text Box 39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53" name="Text Box 40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54" name="Text Box 40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55" name="Text Box 40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56" name="Text Box 40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57" name="Text Box 40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58" name="Text Box 40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59" name="Text Box 40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60" name="Text Box 40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61" name="Text Box 40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62" name="Text Box 40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63" name="Text Box 41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64" name="Text Box 41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65" name="Text Box 41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66" name="Text Box 41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67" name="Text Box 41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68" name="Text Box 41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69" name="Text Box 41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70" name="Text Box 41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71" name="Text Box 41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72" name="Text Box 41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73" name="Text Box 42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74" name="Text Box 42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75" name="Text Box 42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76" name="Text Box 42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77" name="Text Box 42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78" name="Text Box 42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79" name="Text Box 42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80" name="Text Box 42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81" name="Text Box 42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82" name="Text Box 42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83" name="Text Box 43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84" name="Text Box 43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85" name="Text Box 43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86" name="Text Box 43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87" name="Text Box 43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88" name="Text Box 43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89" name="Text Box 43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90" name="Text Box 43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91" name="Text Box 43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92" name="Text Box 43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93" name="Text Box 44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94" name="Text Box 44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95" name="Text Box 44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96" name="Text Box 44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97" name="Text Box 44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98" name="Text Box 44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599" name="Text Box 44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00" name="Text Box 44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01" name="Text Box 44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02" name="Text Box 44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03" name="Text Box 45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04" name="Text Box 45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05" name="Text Box 45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06" name="Text Box 45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07" name="Text Box 45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08" name="Text Box 39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09" name="Text Box 39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10" name="Text Box 40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11" name="Text Box 40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12" name="Text Box 40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13" name="Text Box 40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14" name="Text Box 40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15" name="Text Box 40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16" name="Text Box 40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17" name="Text Box 40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18" name="Text Box 40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19" name="Text Box 40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20" name="Text Box 41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21" name="Text Box 41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22" name="Text Box 41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23" name="Text Box 41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24" name="Text Box 41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25" name="Text Box 41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26" name="Text Box 41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27" name="Text Box 41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28" name="Text Box 41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29" name="Text Box 41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30" name="Text Box 42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31" name="Text Box 42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32" name="Text Box 42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33" name="Text Box 42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34" name="Text Box 42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35" name="Text Box 42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36" name="Text Box 42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37" name="Text Box 42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38" name="Text Box 42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39" name="Text Box 42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40" name="Text Box 43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41" name="Text Box 43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42" name="Text Box 43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43" name="Text Box 43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44" name="Text Box 43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45" name="Text Box 43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46" name="Text Box 43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47" name="Text Box 43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48" name="Text Box 43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49" name="Text Box 43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50" name="Text Box 44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51" name="Text Box 44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52" name="Text Box 44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53" name="Text Box 44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54" name="Text Box 44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55" name="Text Box 44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56" name="Text Box 44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57" name="Text Box 44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58" name="Text Box 44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59" name="Text Box 44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60" name="Text Box 45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61" name="Text Box 45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62" name="Text Box 45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63" name="Text Box 45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64" name="Text Box 39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65" name="Text Box 39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66" name="Text Box 40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67" name="Text Box 40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68" name="Text Box 40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69" name="Text Box 40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70" name="Text Box 40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71" name="Text Box 40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72" name="Text Box 40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73" name="Text Box 40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74" name="Text Box 40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75" name="Text Box 40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76" name="Text Box 41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77" name="Text Box 41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78" name="Text Box 41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79" name="Text Box 41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80" name="Text Box 41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81" name="Text Box 41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82" name="Text Box 41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83" name="Text Box 41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84" name="Text Box 41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85" name="Text Box 41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86" name="Text Box 42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87" name="Text Box 42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88" name="Text Box 42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89" name="Text Box 42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90" name="Text Box 42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91" name="Text Box 42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92" name="Text Box 42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93" name="Text Box 42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94" name="Text Box 42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95" name="Text Box 42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96" name="Text Box 43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97" name="Text Box 43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98" name="Text Box 43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699" name="Text Box 43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00" name="Text Box 43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01" name="Text Box 43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02" name="Text Box 43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03" name="Text Box 43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04" name="Text Box 43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05" name="Text Box 43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06" name="Text Box 44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07" name="Text Box 44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08" name="Text Box 44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09" name="Text Box 44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10" name="Text Box 44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11" name="Text Box 44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12" name="Text Box 44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13" name="Text Box 44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14" name="Text Box 44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15" name="Text Box 44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16" name="Text Box 45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17" name="Text Box 45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18" name="Text Box 45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19" name="Text Box 45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20" name="Text Box 45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21" name="Text Box 39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22" name="Text Box 39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23" name="Text Box 40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24" name="Text Box 40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25" name="Text Box 40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26" name="Text Box 40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27" name="Text Box 40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28" name="Text Box 40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29" name="Text Box 40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30" name="Text Box 40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31" name="Text Box 40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32" name="Text Box 40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33" name="Text Box 41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34" name="Text Box 41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35" name="Text Box 41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36" name="Text Box 41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37" name="Text Box 41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38" name="Text Box 41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39" name="Text Box 41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40" name="Text Box 41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41" name="Text Box 41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42" name="Text Box 41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43" name="Text Box 42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44" name="Text Box 42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45" name="Text Box 42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46" name="Text Box 42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47" name="Text Box 42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48" name="Text Box 42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49" name="Text Box 42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50" name="Text Box 42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51" name="Text Box 42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52" name="Text Box 42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53" name="Text Box 43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54" name="Text Box 43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55" name="Text Box 43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56" name="Text Box 43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57" name="Text Box 43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58" name="Text Box 43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59" name="Text Box 43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60" name="Text Box 43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61" name="Text Box 43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62" name="Text Box 43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63" name="Text Box 44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64" name="Text Box 44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65" name="Text Box 44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66" name="Text Box 44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67" name="Text Box 44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68" name="Text Box 44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69" name="Text Box 44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70" name="Text Box 44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71" name="Text Box 44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72" name="Text Box 44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73" name="Text Box 45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74" name="Text Box 45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75" name="Text Box 45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76" name="Text Box 45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77" name="Text Box 39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78" name="Text Box 39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79" name="Text Box 40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80" name="Text Box 40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81" name="Text Box 40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82" name="Text Box 40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83" name="Text Box 40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84" name="Text Box 40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85" name="Text Box 40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86" name="Text Box 40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87" name="Text Box 40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88" name="Text Box 40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89" name="Text Box 41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90" name="Text Box 41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91" name="Text Box 41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92" name="Text Box 41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93" name="Text Box 41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94" name="Text Box 41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95" name="Text Box 41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96" name="Text Box 41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97" name="Text Box 41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98" name="Text Box 41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799" name="Text Box 42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00" name="Text Box 42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01" name="Text Box 42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02" name="Text Box 42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03" name="Text Box 42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04" name="Text Box 42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05" name="Text Box 42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06" name="Text Box 42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07" name="Text Box 42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08" name="Text Box 42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09" name="Text Box 43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10" name="Text Box 43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11" name="Text Box 43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12" name="Text Box 43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13" name="Text Box 43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14" name="Text Box 43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15" name="Text Box 43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16" name="Text Box 43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17" name="Text Box 43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18" name="Text Box 43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19" name="Text Box 44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20" name="Text Box 44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21" name="Text Box 44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22" name="Text Box 44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23" name="Text Box 44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24" name="Text Box 44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25" name="Text Box 44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26" name="Text Box 44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27" name="Text Box 44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28" name="Text Box 44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29" name="Text Box 45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30" name="Text Box 45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31" name="Text Box 45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32" name="Text Box 45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33" name="Text Box 45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34" name="Text Box 39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35" name="Text Box 39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36" name="Text Box 40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37" name="Text Box 40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38" name="Text Box 40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39" name="Text Box 40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40" name="Text Box 40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41" name="Text Box 40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42" name="Text Box 40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43" name="Text Box 40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44" name="Text Box 40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45" name="Text Box 40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46" name="Text Box 41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47" name="Text Box 41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48" name="Text Box 41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49" name="Text Box 41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50" name="Text Box 41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51" name="Text Box 41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52" name="Text Box 41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53" name="Text Box 41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54" name="Text Box 41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55" name="Text Box 41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56" name="Text Box 42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57" name="Text Box 42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58" name="Text Box 42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59" name="Text Box 42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60" name="Text Box 42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61" name="Text Box 42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62" name="Text Box 42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63" name="Text Box 42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64" name="Text Box 42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65" name="Text Box 42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66" name="Text Box 43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67" name="Text Box 43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68" name="Text Box 43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69" name="Text Box 43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70" name="Text Box 43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71" name="Text Box 43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72" name="Text Box 43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73" name="Text Box 43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74" name="Text Box 43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75" name="Text Box 43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76" name="Text Box 44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77" name="Text Box 44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78" name="Text Box 44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79" name="Text Box 44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80" name="Text Box 44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81" name="Text Box 44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82" name="Text Box 44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83" name="Text Box 44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84" name="Text Box 44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85" name="Text Box 44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86" name="Text Box 45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87" name="Text Box 45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88" name="Text Box 45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89" name="Text Box 45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90" name="Text Box 39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91" name="Text Box 39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92" name="Text Box 40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93" name="Text Box 40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94" name="Text Box 40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95" name="Text Box 40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96" name="Text Box 40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97" name="Text Box 40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98" name="Text Box 40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899" name="Text Box 40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00" name="Text Box 40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01" name="Text Box 40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02" name="Text Box 41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03" name="Text Box 41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04" name="Text Box 41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05" name="Text Box 41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06" name="Text Box 41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07" name="Text Box 41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08" name="Text Box 41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09" name="Text Box 41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10" name="Text Box 41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11" name="Text Box 41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12" name="Text Box 42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13" name="Text Box 42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14" name="Text Box 42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15" name="Text Box 42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16" name="Text Box 42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17" name="Text Box 42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18" name="Text Box 42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19" name="Text Box 42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20" name="Text Box 42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21" name="Text Box 42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22" name="Text Box 43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23" name="Text Box 43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24" name="Text Box 43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25" name="Text Box 43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26" name="Text Box 43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27" name="Text Box 43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28" name="Text Box 43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29" name="Text Box 43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30" name="Text Box 43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31" name="Text Box 43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32" name="Text Box 44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33" name="Text Box 44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34" name="Text Box 44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35" name="Text Box 44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36" name="Text Box 44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37" name="Text Box 44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38" name="Text Box 44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39" name="Text Box 44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40" name="Text Box 44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41" name="Text Box 44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42" name="Text Box 45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43" name="Text Box 45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44" name="Text Box 45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45" name="Text Box 45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46" name="Text Box 45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21</xdr:row>
      <xdr:rowOff>0</xdr:rowOff>
    </xdr:from>
    <xdr:to>
      <xdr:col>6</xdr:col>
      <xdr:colOff>320040</xdr:colOff>
      <xdr:row>22</xdr:row>
      <xdr:rowOff>67559</xdr:rowOff>
    </xdr:to>
    <xdr:sp macro="" textlink="">
      <xdr:nvSpPr>
        <xdr:cNvPr id="2947" name="Text Box 454"/>
        <xdr:cNvSpPr txBox="1">
          <a:spLocks noChangeArrowheads="1"/>
        </xdr:cNvSpPr>
      </xdr:nvSpPr>
      <xdr:spPr bwMode="auto">
        <a:xfrm>
          <a:off x="7339965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21</xdr:row>
      <xdr:rowOff>0</xdr:rowOff>
    </xdr:from>
    <xdr:to>
      <xdr:col>6</xdr:col>
      <xdr:colOff>320040</xdr:colOff>
      <xdr:row>22</xdr:row>
      <xdr:rowOff>67559</xdr:rowOff>
    </xdr:to>
    <xdr:sp macro="" textlink="">
      <xdr:nvSpPr>
        <xdr:cNvPr id="2948" name="Text Box 454"/>
        <xdr:cNvSpPr txBox="1">
          <a:spLocks noChangeArrowheads="1"/>
        </xdr:cNvSpPr>
      </xdr:nvSpPr>
      <xdr:spPr bwMode="auto">
        <a:xfrm>
          <a:off x="7339965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21</xdr:row>
      <xdr:rowOff>0</xdr:rowOff>
    </xdr:from>
    <xdr:to>
      <xdr:col>6</xdr:col>
      <xdr:colOff>320040</xdr:colOff>
      <xdr:row>22</xdr:row>
      <xdr:rowOff>67559</xdr:rowOff>
    </xdr:to>
    <xdr:sp macro="" textlink="">
      <xdr:nvSpPr>
        <xdr:cNvPr id="2949" name="Text Box 454"/>
        <xdr:cNvSpPr txBox="1">
          <a:spLocks noChangeArrowheads="1"/>
        </xdr:cNvSpPr>
      </xdr:nvSpPr>
      <xdr:spPr bwMode="auto">
        <a:xfrm>
          <a:off x="7339965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50" name="Text Box 39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51" name="Text Box 39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52" name="Text Box 40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53" name="Text Box 40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54" name="Text Box 40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55" name="Text Box 40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56" name="Text Box 40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57" name="Text Box 40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58" name="Text Box 40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59" name="Text Box 40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60" name="Text Box 40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61" name="Text Box 40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62" name="Text Box 41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63" name="Text Box 41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64" name="Text Box 41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65" name="Text Box 41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66" name="Text Box 41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67" name="Text Box 41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68" name="Text Box 41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69" name="Text Box 41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70" name="Text Box 41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71" name="Text Box 41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72" name="Text Box 42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73" name="Text Box 42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74" name="Text Box 42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75" name="Text Box 42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76" name="Text Box 42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77" name="Text Box 42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78" name="Text Box 42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79" name="Text Box 42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80" name="Text Box 42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81" name="Text Box 42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82" name="Text Box 43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83" name="Text Box 43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84" name="Text Box 43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85" name="Text Box 43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86" name="Text Box 43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87" name="Text Box 43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88" name="Text Box 43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89" name="Text Box 43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90" name="Text Box 43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91" name="Text Box 43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92" name="Text Box 44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93" name="Text Box 44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94" name="Text Box 44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95" name="Text Box 44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96" name="Text Box 44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97" name="Text Box 44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98" name="Text Box 44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2999" name="Text Box 44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00" name="Text Box 44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01" name="Text Box 44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02" name="Text Box 45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03" name="Text Box 45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04" name="Text Box 45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05" name="Text Box 45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06" name="Text Box 39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07" name="Text Box 39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08" name="Text Box 40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09" name="Text Box 40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10" name="Text Box 40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11" name="Text Box 40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12" name="Text Box 40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13" name="Text Box 40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14" name="Text Box 40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15" name="Text Box 40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16" name="Text Box 40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17" name="Text Box 40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18" name="Text Box 41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19" name="Text Box 41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20" name="Text Box 41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21" name="Text Box 41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22" name="Text Box 41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23" name="Text Box 41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24" name="Text Box 41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25" name="Text Box 41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26" name="Text Box 41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27" name="Text Box 41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28" name="Text Box 42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29" name="Text Box 42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30" name="Text Box 42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31" name="Text Box 42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32" name="Text Box 42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33" name="Text Box 42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34" name="Text Box 42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35" name="Text Box 42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36" name="Text Box 42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37" name="Text Box 42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38" name="Text Box 43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39" name="Text Box 43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40" name="Text Box 43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41" name="Text Box 43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42" name="Text Box 43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43" name="Text Box 43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44" name="Text Box 43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45" name="Text Box 43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46" name="Text Box 43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47" name="Text Box 43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48" name="Text Box 44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49" name="Text Box 44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50" name="Text Box 44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51" name="Text Box 44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52" name="Text Box 44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53" name="Text Box 445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54" name="Text Box 446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55" name="Text Box 447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56" name="Text Box 448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57" name="Text Box 449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58" name="Text Box 450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59" name="Text Box 451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60" name="Text Box 452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61" name="Text Box 453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67559</xdr:rowOff>
    </xdr:to>
    <xdr:sp macro="" textlink="">
      <xdr:nvSpPr>
        <xdr:cNvPr id="3062" name="Text Box 454"/>
        <xdr:cNvSpPr txBox="1">
          <a:spLocks noChangeArrowheads="1"/>
        </xdr:cNvSpPr>
      </xdr:nvSpPr>
      <xdr:spPr bwMode="auto">
        <a:xfrm>
          <a:off x="11334750" y="557212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63" name="Text Box 39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64" name="Text Box 39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65" name="Text Box 40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66" name="Text Box 40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67" name="Text Box 40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68" name="Text Box 40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69" name="Text Box 40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70" name="Text Box 40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71" name="Text Box 40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72" name="Text Box 40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73" name="Text Box 40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74" name="Text Box 40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75" name="Text Box 41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76" name="Text Box 41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77" name="Text Box 41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78" name="Text Box 41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79" name="Text Box 41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80" name="Text Box 41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81" name="Text Box 41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82" name="Text Box 41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83" name="Text Box 41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84" name="Text Box 41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85" name="Text Box 42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86" name="Text Box 42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87" name="Text Box 42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88" name="Text Box 42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89" name="Text Box 42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90" name="Text Box 42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91" name="Text Box 42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92" name="Text Box 42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93" name="Text Box 42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94" name="Text Box 42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95" name="Text Box 43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96" name="Text Box 43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97" name="Text Box 43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98" name="Text Box 43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099" name="Text Box 43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00" name="Text Box 43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01" name="Text Box 43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02" name="Text Box 43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03" name="Text Box 43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04" name="Text Box 43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05" name="Text Box 44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06" name="Text Box 44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07" name="Text Box 44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08" name="Text Box 44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09" name="Text Box 44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10" name="Text Box 44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11" name="Text Box 44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12" name="Text Box 44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13" name="Text Box 44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14" name="Text Box 44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15" name="Text Box 45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16" name="Text Box 45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17" name="Text Box 45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18" name="Text Box 45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19" name="Text Box 39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20" name="Text Box 39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21" name="Text Box 40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22" name="Text Box 40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23" name="Text Box 40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24" name="Text Box 40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25" name="Text Box 40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26" name="Text Box 40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27" name="Text Box 40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28" name="Text Box 40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29" name="Text Box 40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30" name="Text Box 40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31" name="Text Box 41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32" name="Text Box 41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33" name="Text Box 41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34" name="Text Box 41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35" name="Text Box 41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36" name="Text Box 41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37" name="Text Box 41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38" name="Text Box 41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39" name="Text Box 41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40" name="Text Box 41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41" name="Text Box 42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42" name="Text Box 42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43" name="Text Box 42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44" name="Text Box 42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45" name="Text Box 42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46" name="Text Box 42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47" name="Text Box 42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48" name="Text Box 42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49" name="Text Box 42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50" name="Text Box 42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51" name="Text Box 43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52" name="Text Box 43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53" name="Text Box 43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54" name="Text Box 43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55" name="Text Box 43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56" name="Text Box 43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57" name="Text Box 43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58" name="Text Box 43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59" name="Text Box 43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60" name="Text Box 43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61" name="Text Box 44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62" name="Text Box 44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63" name="Text Box 44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64" name="Text Box 44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65" name="Text Box 44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66" name="Text Box 44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67" name="Text Box 44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68" name="Text Box 44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69" name="Text Box 44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70" name="Text Box 44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71" name="Text Box 45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72" name="Text Box 45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73" name="Text Box 45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74" name="Text Box 45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75" name="Text Box 45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76" name="Text Box 39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77" name="Text Box 39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78" name="Text Box 40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79" name="Text Box 40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80" name="Text Box 40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81" name="Text Box 40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82" name="Text Box 40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83" name="Text Box 40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84" name="Text Box 40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85" name="Text Box 40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86" name="Text Box 40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87" name="Text Box 40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88" name="Text Box 41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89" name="Text Box 41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90" name="Text Box 41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91" name="Text Box 41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92" name="Text Box 41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93" name="Text Box 41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94" name="Text Box 41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95" name="Text Box 41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96" name="Text Box 41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97" name="Text Box 41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98" name="Text Box 42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199" name="Text Box 42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00" name="Text Box 42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01" name="Text Box 42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02" name="Text Box 42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03" name="Text Box 42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04" name="Text Box 42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05" name="Text Box 42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06" name="Text Box 42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07" name="Text Box 42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08" name="Text Box 43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09" name="Text Box 43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10" name="Text Box 43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11" name="Text Box 43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12" name="Text Box 43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13" name="Text Box 43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14" name="Text Box 43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15" name="Text Box 43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16" name="Text Box 43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17" name="Text Box 43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18" name="Text Box 44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19" name="Text Box 44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20" name="Text Box 44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21" name="Text Box 44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22" name="Text Box 44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23" name="Text Box 44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24" name="Text Box 44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25" name="Text Box 44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26" name="Text Box 44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27" name="Text Box 44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28" name="Text Box 45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29" name="Text Box 45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30" name="Text Box 45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31" name="Text Box 45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32" name="Text Box 39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33" name="Text Box 39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34" name="Text Box 40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35" name="Text Box 40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36" name="Text Box 40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37" name="Text Box 40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38" name="Text Box 40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39" name="Text Box 40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40" name="Text Box 40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41" name="Text Box 40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42" name="Text Box 40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43" name="Text Box 40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44" name="Text Box 41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45" name="Text Box 41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46" name="Text Box 41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47" name="Text Box 41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48" name="Text Box 41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49" name="Text Box 41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50" name="Text Box 41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51" name="Text Box 41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52" name="Text Box 41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53" name="Text Box 41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54" name="Text Box 42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55" name="Text Box 42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56" name="Text Box 42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57" name="Text Box 42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58" name="Text Box 42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59" name="Text Box 42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60" name="Text Box 42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61" name="Text Box 42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62" name="Text Box 42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63" name="Text Box 42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64" name="Text Box 43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65" name="Text Box 43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66" name="Text Box 43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67" name="Text Box 43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68" name="Text Box 43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69" name="Text Box 43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70" name="Text Box 43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71" name="Text Box 43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72" name="Text Box 43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73" name="Text Box 43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74" name="Text Box 44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75" name="Text Box 44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76" name="Text Box 44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77" name="Text Box 44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78" name="Text Box 44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79" name="Text Box 44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80" name="Text Box 44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81" name="Text Box 44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82" name="Text Box 44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83" name="Text Box 44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84" name="Text Box 45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85" name="Text Box 45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86" name="Text Box 45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87" name="Text Box 45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88" name="Text Box 45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89" name="Text Box 39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90" name="Text Box 39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91" name="Text Box 40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92" name="Text Box 40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93" name="Text Box 40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94" name="Text Box 40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95" name="Text Box 40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96" name="Text Box 40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97" name="Text Box 40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98" name="Text Box 40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299" name="Text Box 40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00" name="Text Box 40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01" name="Text Box 41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02" name="Text Box 41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03" name="Text Box 41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04" name="Text Box 41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05" name="Text Box 41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06" name="Text Box 41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07" name="Text Box 41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08" name="Text Box 41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09" name="Text Box 41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10" name="Text Box 41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11" name="Text Box 42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12" name="Text Box 42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13" name="Text Box 42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14" name="Text Box 42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15" name="Text Box 42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16" name="Text Box 42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17" name="Text Box 42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18" name="Text Box 42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19" name="Text Box 42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20" name="Text Box 42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21" name="Text Box 43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22" name="Text Box 43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23" name="Text Box 43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24" name="Text Box 43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25" name="Text Box 43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26" name="Text Box 43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27" name="Text Box 43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28" name="Text Box 43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29" name="Text Box 43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30" name="Text Box 43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31" name="Text Box 44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32" name="Text Box 44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33" name="Text Box 44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34" name="Text Box 44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35" name="Text Box 44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36" name="Text Box 44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37" name="Text Box 44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38" name="Text Box 44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39" name="Text Box 44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40" name="Text Box 44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41" name="Text Box 45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42" name="Text Box 45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43" name="Text Box 45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44" name="Text Box 45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45" name="Text Box 39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46" name="Text Box 39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47" name="Text Box 40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48" name="Text Box 40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49" name="Text Box 40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50" name="Text Box 40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51" name="Text Box 40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52" name="Text Box 40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53" name="Text Box 40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54" name="Text Box 40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55" name="Text Box 40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56" name="Text Box 40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57" name="Text Box 41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58" name="Text Box 41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59" name="Text Box 41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60" name="Text Box 41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61" name="Text Box 41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62" name="Text Box 41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63" name="Text Box 41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64" name="Text Box 41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65" name="Text Box 41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66" name="Text Box 41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67" name="Text Box 42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68" name="Text Box 42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69" name="Text Box 42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70" name="Text Box 42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71" name="Text Box 42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72" name="Text Box 42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73" name="Text Box 42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74" name="Text Box 42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75" name="Text Box 42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76" name="Text Box 42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77" name="Text Box 43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78" name="Text Box 43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79" name="Text Box 43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80" name="Text Box 43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81" name="Text Box 43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82" name="Text Box 43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83" name="Text Box 43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84" name="Text Box 43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85" name="Text Box 43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86" name="Text Box 43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87" name="Text Box 44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88" name="Text Box 44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89" name="Text Box 44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90" name="Text Box 44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91" name="Text Box 44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92" name="Text Box 44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93" name="Text Box 44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94" name="Text Box 44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95" name="Text Box 44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96" name="Text Box 44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97" name="Text Box 45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98" name="Text Box 45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399" name="Text Box 45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00" name="Text Box 45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01" name="Text Box 45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02" name="Text Box 39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03" name="Text Box 39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04" name="Text Box 40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05" name="Text Box 40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06" name="Text Box 40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07" name="Text Box 40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08" name="Text Box 40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09" name="Text Box 40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10" name="Text Box 40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11" name="Text Box 40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12" name="Text Box 40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13" name="Text Box 40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14" name="Text Box 41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15" name="Text Box 41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16" name="Text Box 41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17" name="Text Box 41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18" name="Text Box 41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19" name="Text Box 41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20" name="Text Box 41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21" name="Text Box 41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22" name="Text Box 41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23" name="Text Box 41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24" name="Text Box 42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25" name="Text Box 42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26" name="Text Box 42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27" name="Text Box 42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28" name="Text Box 42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29" name="Text Box 42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30" name="Text Box 42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31" name="Text Box 42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32" name="Text Box 42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33" name="Text Box 42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34" name="Text Box 43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35" name="Text Box 43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36" name="Text Box 43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37" name="Text Box 43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38" name="Text Box 43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39" name="Text Box 43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40" name="Text Box 43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41" name="Text Box 43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42" name="Text Box 43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43" name="Text Box 43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44" name="Text Box 44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45" name="Text Box 44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46" name="Text Box 44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47" name="Text Box 44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48" name="Text Box 44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49" name="Text Box 44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50" name="Text Box 44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51" name="Text Box 44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52" name="Text Box 44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53" name="Text Box 44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54" name="Text Box 45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55" name="Text Box 45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56" name="Text Box 45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57" name="Text Box 45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58" name="Text Box 39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59" name="Text Box 39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60" name="Text Box 40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61" name="Text Box 40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62" name="Text Box 40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63" name="Text Box 40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64" name="Text Box 40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65" name="Text Box 40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66" name="Text Box 40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67" name="Text Box 40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68" name="Text Box 40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69" name="Text Box 40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70" name="Text Box 41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71" name="Text Box 41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72" name="Text Box 41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73" name="Text Box 41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74" name="Text Box 41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75" name="Text Box 41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76" name="Text Box 41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77" name="Text Box 41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78" name="Text Box 41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79" name="Text Box 41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80" name="Text Box 42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81" name="Text Box 42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82" name="Text Box 42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83" name="Text Box 42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84" name="Text Box 42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85" name="Text Box 42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86" name="Text Box 42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87" name="Text Box 42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88" name="Text Box 42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89" name="Text Box 42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90" name="Text Box 43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91" name="Text Box 43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92" name="Text Box 43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93" name="Text Box 43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94" name="Text Box 43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95" name="Text Box 43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96" name="Text Box 43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97" name="Text Box 43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98" name="Text Box 43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499" name="Text Box 43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00" name="Text Box 44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01" name="Text Box 44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02" name="Text Box 44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03" name="Text Box 44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04" name="Text Box 44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05" name="Text Box 44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06" name="Text Box 44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07" name="Text Box 44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08" name="Text Box 44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09" name="Text Box 44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10" name="Text Box 45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11" name="Text Box 45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12" name="Text Box 45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13" name="Text Box 45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14" name="Text Box 45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15" name="Text Box 39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16" name="Text Box 39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17" name="Text Box 40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18" name="Text Box 40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19" name="Text Box 40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20" name="Text Box 40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21" name="Text Box 40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22" name="Text Box 40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23" name="Text Box 40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24" name="Text Box 40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25" name="Text Box 40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26" name="Text Box 40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27" name="Text Box 41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28" name="Text Box 41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29" name="Text Box 41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30" name="Text Box 41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31" name="Text Box 41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32" name="Text Box 41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33" name="Text Box 41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34" name="Text Box 41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35" name="Text Box 41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36" name="Text Box 41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37" name="Text Box 42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38" name="Text Box 42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39" name="Text Box 42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40" name="Text Box 42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41" name="Text Box 42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42" name="Text Box 42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43" name="Text Box 42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44" name="Text Box 42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45" name="Text Box 42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46" name="Text Box 42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47" name="Text Box 43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48" name="Text Box 43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49" name="Text Box 43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50" name="Text Box 43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51" name="Text Box 43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52" name="Text Box 43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53" name="Text Box 43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54" name="Text Box 43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55" name="Text Box 43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56" name="Text Box 43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57" name="Text Box 44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58" name="Text Box 44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59" name="Text Box 44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60" name="Text Box 44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61" name="Text Box 44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62" name="Text Box 44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63" name="Text Box 44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64" name="Text Box 44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65" name="Text Box 44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66" name="Text Box 44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67" name="Text Box 45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68" name="Text Box 45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69" name="Text Box 45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70" name="Text Box 45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71" name="Text Box 39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72" name="Text Box 39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73" name="Text Box 40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74" name="Text Box 40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75" name="Text Box 40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76" name="Text Box 40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77" name="Text Box 40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78" name="Text Box 40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79" name="Text Box 40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80" name="Text Box 40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81" name="Text Box 40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82" name="Text Box 40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83" name="Text Box 41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84" name="Text Box 41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85" name="Text Box 41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86" name="Text Box 41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87" name="Text Box 41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88" name="Text Box 41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89" name="Text Box 41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90" name="Text Box 41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91" name="Text Box 41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92" name="Text Box 41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93" name="Text Box 42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94" name="Text Box 42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95" name="Text Box 42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96" name="Text Box 42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97" name="Text Box 42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98" name="Text Box 42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599" name="Text Box 42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00" name="Text Box 42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01" name="Text Box 42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02" name="Text Box 42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03" name="Text Box 43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04" name="Text Box 43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05" name="Text Box 43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06" name="Text Box 43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07" name="Text Box 43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08" name="Text Box 43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09" name="Text Box 43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10" name="Text Box 43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11" name="Text Box 43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12" name="Text Box 43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13" name="Text Box 44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14" name="Text Box 44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15" name="Text Box 44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16" name="Text Box 44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17" name="Text Box 44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18" name="Text Box 44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19" name="Text Box 44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20" name="Text Box 44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21" name="Text Box 44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22" name="Text Box 44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23" name="Text Box 45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24" name="Text Box 45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25" name="Text Box 45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26" name="Text Box 45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27" name="Text Box 45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28" name="Text Box 39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29" name="Text Box 39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30" name="Text Box 40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31" name="Text Box 40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32" name="Text Box 40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33" name="Text Box 40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34" name="Text Box 40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35" name="Text Box 40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36" name="Text Box 40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37" name="Text Box 40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38" name="Text Box 40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39" name="Text Box 40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40" name="Text Box 41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41" name="Text Box 41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42" name="Text Box 41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43" name="Text Box 41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44" name="Text Box 41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45" name="Text Box 41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46" name="Text Box 41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47" name="Text Box 41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48" name="Text Box 41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49" name="Text Box 41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50" name="Text Box 42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51" name="Text Box 42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52" name="Text Box 42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53" name="Text Box 42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54" name="Text Box 42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55" name="Text Box 42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56" name="Text Box 42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57" name="Text Box 42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58" name="Text Box 42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59" name="Text Box 42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60" name="Text Box 43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61" name="Text Box 43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62" name="Text Box 43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63" name="Text Box 43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64" name="Text Box 43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65" name="Text Box 43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66" name="Text Box 43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67" name="Text Box 43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68" name="Text Box 43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69" name="Text Box 43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70" name="Text Box 44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71" name="Text Box 44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72" name="Text Box 44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73" name="Text Box 44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74" name="Text Box 44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75" name="Text Box 44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76" name="Text Box 44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77" name="Text Box 44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78" name="Text Box 44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79" name="Text Box 44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80" name="Text Box 45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81" name="Text Box 45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82" name="Text Box 45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83" name="Text Box 45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84" name="Text Box 39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85" name="Text Box 39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86" name="Text Box 40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87" name="Text Box 40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88" name="Text Box 40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89" name="Text Box 40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90" name="Text Box 40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91" name="Text Box 40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92" name="Text Box 40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93" name="Text Box 40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94" name="Text Box 40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95" name="Text Box 40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96" name="Text Box 41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97" name="Text Box 41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98" name="Text Box 41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699" name="Text Box 41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00" name="Text Box 41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01" name="Text Box 41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02" name="Text Box 41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03" name="Text Box 41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04" name="Text Box 41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05" name="Text Box 41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06" name="Text Box 42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07" name="Text Box 42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08" name="Text Box 42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09" name="Text Box 42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10" name="Text Box 42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11" name="Text Box 42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12" name="Text Box 42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13" name="Text Box 42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14" name="Text Box 42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15" name="Text Box 42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16" name="Text Box 43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17" name="Text Box 43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18" name="Text Box 43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19" name="Text Box 43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20" name="Text Box 43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21" name="Text Box 43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22" name="Text Box 43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23" name="Text Box 43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24" name="Text Box 43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25" name="Text Box 43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26" name="Text Box 44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27" name="Text Box 44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28" name="Text Box 44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29" name="Text Box 44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30" name="Text Box 44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31" name="Text Box 44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32" name="Text Box 44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33" name="Text Box 44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34" name="Text Box 44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35" name="Text Box 44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36" name="Text Box 45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37" name="Text Box 45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38" name="Text Box 45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39" name="Text Box 45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40" name="Text Box 45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41" name="Text Box 39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42" name="Text Box 39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43" name="Text Box 40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44" name="Text Box 40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45" name="Text Box 40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46" name="Text Box 40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47" name="Text Box 40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48" name="Text Box 40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49" name="Text Box 40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50" name="Text Box 40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51" name="Text Box 40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52" name="Text Box 40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53" name="Text Box 41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54" name="Text Box 41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55" name="Text Box 41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56" name="Text Box 41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57" name="Text Box 41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58" name="Text Box 41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59" name="Text Box 41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60" name="Text Box 41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61" name="Text Box 41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62" name="Text Box 41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63" name="Text Box 42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64" name="Text Box 42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65" name="Text Box 42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66" name="Text Box 42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67" name="Text Box 42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68" name="Text Box 42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69" name="Text Box 42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70" name="Text Box 42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71" name="Text Box 42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72" name="Text Box 42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73" name="Text Box 43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74" name="Text Box 43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75" name="Text Box 43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76" name="Text Box 43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77" name="Text Box 43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78" name="Text Box 43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79" name="Text Box 43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80" name="Text Box 43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81" name="Text Box 43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82" name="Text Box 43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83" name="Text Box 44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84" name="Text Box 44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85" name="Text Box 44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86" name="Text Box 44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87" name="Text Box 44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88" name="Text Box 44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89" name="Text Box 44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90" name="Text Box 44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91" name="Text Box 44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92" name="Text Box 44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93" name="Text Box 45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94" name="Text Box 45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95" name="Text Box 45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96" name="Text Box 45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97" name="Text Box 39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98" name="Text Box 39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799" name="Text Box 40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00" name="Text Box 40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01" name="Text Box 40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02" name="Text Box 40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03" name="Text Box 40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04" name="Text Box 40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05" name="Text Box 40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06" name="Text Box 40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07" name="Text Box 40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08" name="Text Box 40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09" name="Text Box 41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10" name="Text Box 41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11" name="Text Box 41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12" name="Text Box 41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13" name="Text Box 41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14" name="Text Box 41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15" name="Text Box 41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16" name="Text Box 41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17" name="Text Box 41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18" name="Text Box 41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19" name="Text Box 42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20" name="Text Box 42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21" name="Text Box 42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22" name="Text Box 42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23" name="Text Box 42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24" name="Text Box 42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25" name="Text Box 42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26" name="Text Box 42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27" name="Text Box 42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28" name="Text Box 42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29" name="Text Box 43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30" name="Text Box 43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31" name="Text Box 43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32" name="Text Box 43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33" name="Text Box 43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34" name="Text Box 43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35" name="Text Box 43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36" name="Text Box 43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37" name="Text Box 43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38" name="Text Box 43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39" name="Text Box 44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40" name="Text Box 44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41" name="Text Box 44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42" name="Text Box 44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43" name="Text Box 44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44" name="Text Box 44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45" name="Text Box 44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46" name="Text Box 44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47" name="Text Box 44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48" name="Text Box 44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49" name="Text Box 45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50" name="Text Box 45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51" name="Text Box 45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52" name="Text Box 45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53" name="Text Box 45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54" name="Text Box 39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55" name="Text Box 39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56" name="Text Box 40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57" name="Text Box 40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58" name="Text Box 40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59" name="Text Box 40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60" name="Text Box 40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61" name="Text Box 40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62" name="Text Box 40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63" name="Text Box 40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64" name="Text Box 40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65" name="Text Box 40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66" name="Text Box 41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67" name="Text Box 41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68" name="Text Box 41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69" name="Text Box 41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70" name="Text Box 41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71" name="Text Box 41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72" name="Text Box 41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73" name="Text Box 41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74" name="Text Box 41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75" name="Text Box 41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76" name="Text Box 42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77" name="Text Box 42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78" name="Text Box 42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79" name="Text Box 42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80" name="Text Box 42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81" name="Text Box 42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82" name="Text Box 42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83" name="Text Box 42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84" name="Text Box 42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85" name="Text Box 42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86" name="Text Box 43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87" name="Text Box 43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88" name="Text Box 43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89" name="Text Box 43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90" name="Text Box 43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91" name="Text Box 43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92" name="Text Box 43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93" name="Text Box 43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94" name="Text Box 43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95" name="Text Box 43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96" name="Text Box 44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97" name="Text Box 44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98" name="Text Box 44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899" name="Text Box 44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00" name="Text Box 44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01" name="Text Box 44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02" name="Text Box 44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03" name="Text Box 44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04" name="Text Box 44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05" name="Text Box 44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06" name="Text Box 45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07" name="Text Box 45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08" name="Text Box 45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09" name="Text Box 45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10" name="Text Box 39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11" name="Text Box 39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12" name="Text Box 40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13" name="Text Box 40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14" name="Text Box 40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15" name="Text Box 40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16" name="Text Box 40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17" name="Text Box 40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18" name="Text Box 40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19" name="Text Box 40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20" name="Text Box 40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21" name="Text Box 40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22" name="Text Box 41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23" name="Text Box 41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24" name="Text Box 41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25" name="Text Box 41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26" name="Text Box 41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27" name="Text Box 41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28" name="Text Box 41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29" name="Text Box 41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30" name="Text Box 41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31" name="Text Box 41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32" name="Text Box 42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33" name="Text Box 42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34" name="Text Box 42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35" name="Text Box 42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36" name="Text Box 42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37" name="Text Box 42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38" name="Text Box 42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39" name="Text Box 42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40" name="Text Box 42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41" name="Text Box 42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42" name="Text Box 43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43" name="Text Box 43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44" name="Text Box 43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45" name="Text Box 43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46" name="Text Box 43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47" name="Text Box 43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48" name="Text Box 43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49" name="Text Box 43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50" name="Text Box 43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51" name="Text Box 43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52" name="Text Box 44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53" name="Text Box 44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54" name="Text Box 44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55" name="Text Box 44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56" name="Text Box 44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57" name="Text Box 44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58" name="Text Box 44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59" name="Text Box 44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60" name="Text Box 44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61" name="Text Box 44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62" name="Text Box 45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63" name="Text Box 45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64" name="Text Box 45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65" name="Text Box 45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66" name="Text Box 45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28</xdr:row>
      <xdr:rowOff>0</xdr:rowOff>
    </xdr:from>
    <xdr:to>
      <xdr:col>6</xdr:col>
      <xdr:colOff>320040</xdr:colOff>
      <xdr:row>29</xdr:row>
      <xdr:rowOff>119947</xdr:rowOff>
    </xdr:to>
    <xdr:sp macro="" textlink="">
      <xdr:nvSpPr>
        <xdr:cNvPr id="3967" name="Text Box 454"/>
        <xdr:cNvSpPr txBox="1">
          <a:spLocks noChangeArrowheads="1"/>
        </xdr:cNvSpPr>
      </xdr:nvSpPr>
      <xdr:spPr bwMode="auto">
        <a:xfrm>
          <a:off x="7339965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28</xdr:row>
      <xdr:rowOff>0</xdr:rowOff>
    </xdr:from>
    <xdr:to>
      <xdr:col>6</xdr:col>
      <xdr:colOff>320040</xdr:colOff>
      <xdr:row>29</xdr:row>
      <xdr:rowOff>119947</xdr:rowOff>
    </xdr:to>
    <xdr:sp macro="" textlink="">
      <xdr:nvSpPr>
        <xdr:cNvPr id="3968" name="Text Box 454"/>
        <xdr:cNvSpPr txBox="1">
          <a:spLocks noChangeArrowheads="1"/>
        </xdr:cNvSpPr>
      </xdr:nvSpPr>
      <xdr:spPr bwMode="auto">
        <a:xfrm>
          <a:off x="7339965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28</xdr:row>
      <xdr:rowOff>0</xdr:rowOff>
    </xdr:from>
    <xdr:to>
      <xdr:col>6</xdr:col>
      <xdr:colOff>320040</xdr:colOff>
      <xdr:row>29</xdr:row>
      <xdr:rowOff>119947</xdr:rowOff>
    </xdr:to>
    <xdr:sp macro="" textlink="">
      <xdr:nvSpPr>
        <xdr:cNvPr id="3969" name="Text Box 454"/>
        <xdr:cNvSpPr txBox="1">
          <a:spLocks noChangeArrowheads="1"/>
        </xdr:cNvSpPr>
      </xdr:nvSpPr>
      <xdr:spPr bwMode="auto">
        <a:xfrm>
          <a:off x="7339965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70" name="Text Box 39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71" name="Text Box 39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72" name="Text Box 40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73" name="Text Box 40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74" name="Text Box 40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75" name="Text Box 40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76" name="Text Box 40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77" name="Text Box 40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78" name="Text Box 40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79" name="Text Box 40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80" name="Text Box 40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81" name="Text Box 40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82" name="Text Box 41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83" name="Text Box 41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84" name="Text Box 41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85" name="Text Box 41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86" name="Text Box 41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87" name="Text Box 41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88" name="Text Box 41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89" name="Text Box 41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90" name="Text Box 41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91" name="Text Box 41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92" name="Text Box 42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93" name="Text Box 42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94" name="Text Box 42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95" name="Text Box 42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96" name="Text Box 42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97" name="Text Box 42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98" name="Text Box 42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3999" name="Text Box 42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00" name="Text Box 42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01" name="Text Box 42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02" name="Text Box 43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03" name="Text Box 43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04" name="Text Box 43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05" name="Text Box 43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06" name="Text Box 43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07" name="Text Box 43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08" name="Text Box 43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09" name="Text Box 43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10" name="Text Box 43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11" name="Text Box 43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12" name="Text Box 44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13" name="Text Box 44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14" name="Text Box 44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15" name="Text Box 44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16" name="Text Box 44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17" name="Text Box 44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18" name="Text Box 44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19" name="Text Box 44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20" name="Text Box 44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21" name="Text Box 44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22" name="Text Box 45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23" name="Text Box 45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24" name="Text Box 45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25" name="Text Box 45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26" name="Text Box 39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27" name="Text Box 39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28" name="Text Box 40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29" name="Text Box 40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30" name="Text Box 40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31" name="Text Box 40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32" name="Text Box 40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33" name="Text Box 40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34" name="Text Box 40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35" name="Text Box 40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36" name="Text Box 40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37" name="Text Box 40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38" name="Text Box 41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39" name="Text Box 41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40" name="Text Box 41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41" name="Text Box 41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42" name="Text Box 41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43" name="Text Box 41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44" name="Text Box 41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45" name="Text Box 41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46" name="Text Box 41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47" name="Text Box 41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48" name="Text Box 42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49" name="Text Box 42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50" name="Text Box 42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51" name="Text Box 42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52" name="Text Box 42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53" name="Text Box 42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54" name="Text Box 42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55" name="Text Box 42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56" name="Text Box 42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57" name="Text Box 42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58" name="Text Box 43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59" name="Text Box 43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60" name="Text Box 43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61" name="Text Box 43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62" name="Text Box 43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63" name="Text Box 43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64" name="Text Box 43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65" name="Text Box 43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66" name="Text Box 43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67" name="Text Box 43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68" name="Text Box 44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69" name="Text Box 44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70" name="Text Box 44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71" name="Text Box 44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72" name="Text Box 44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73" name="Text Box 445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74" name="Text Box 446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75" name="Text Box 447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76" name="Text Box 448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77" name="Text Box 449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78" name="Text Box 450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79" name="Text Box 451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80" name="Text Box 452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81" name="Text Box 453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76200</xdr:colOff>
      <xdr:row>29</xdr:row>
      <xdr:rowOff>119947</xdr:rowOff>
    </xdr:to>
    <xdr:sp macro="" textlink="">
      <xdr:nvSpPr>
        <xdr:cNvPr id="4082" name="Text Box 454"/>
        <xdr:cNvSpPr txBox="1">
          <a:spLocks noChangeArrowheads="1"/>
        </xdr:cNvSpPr>
      </xdr:nvSpPr>
      <xdr:spPr bwMode="auto">
        <a:xfrm>
          <a:off x="11334750" y="687705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083" name="Text Box 39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084" name="Text Box 39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085" name="Text Box 40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086" name="Text Box 40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087" name="Text Box 40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088" name="Text Box 40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089" name="Text Box 40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090" name="Text Box 40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091" name="Text Box 40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092" name="Text Box 40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093" name="Text Box 40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094" name="Text Box 40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095" name="Text Box 41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096" name="Text Box 41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097" name="Text Box 41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098" name="Text Box 41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099" name="Text Box 41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00" name="Text Box 41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01" name="Text Box 41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02" name="Text Box 41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03" name="Text Box 41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04" name="Text Box 41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05" name="Text Box 42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06" name="Text Box 42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07" name="Text Box 42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08" name="Text Box 42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09" name="Text Box 42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10" name="Text Box 42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11" name="Text Box 42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12" name="Text Box 42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13" name="Text Box 42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14" name="Text Box 42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15" name="Text Box 43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16" name="Text Box 43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17" name="Text Box 43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18" name="Text Box 43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19" name="Text Box 43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20" name="Text Box 43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21" name="Text Box 43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22" name="Text Box 43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23" name="Text Box 43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24" name="Text Box 43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25" name="Text Box 44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26" name="Text Box 44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27" name="Text Box 44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28" name="Text Box 44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29" name="Text Box 44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30" name="Text Box 44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31" name="Text Box 44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32" name="Text Box 44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33" name="Text Box 44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34" name="Text Box 44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35" name="Text Box 45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36" name="Text Box 45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37" name="Text Box 45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38" name="Text Box 45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39" name="Text Box 39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40" name="Text Box 39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41" name="Text Box 40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42" name="Text Box 40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43" name="Text Box 40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44" name="Text Box 40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45" name="Text Box 40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46" name="Text Box 40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47" name="Text Box 40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48" name="Text Box 40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49" name="Text Box 40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50" name="Text Box 40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51" name="Text Box 41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52" name="Text Box 41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53" name="Text Box 41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54" name="Text Box 41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55" name="Text Box 41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56" name="Text Box 41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57" name="Text Box 41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58" name="Text Box 41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59" name="Text Box 41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60" name="Text Box 41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61" name="Text Box 42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62" name="Text Box 42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63" name="Text Box 42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64" name="Text Box 42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65" name="Text Box 42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66" name="Text Box 42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67" name="Text Box 42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68" name="Text Box 42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69" name="Text Box 42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70" name="Text Box 42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71" name="Text Box 43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72" name="Text Box 43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73" name="Text Box 43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74" name="Text Box 43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75" name="Text Box 43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76" name="Text Box 43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77" name="Text Box 43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78" name="Text Box 43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79" name="Text Box 43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80" name="Text Box 43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81" name="Text Box 44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82" name="Text Box 44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83" name="Text Box 44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84" name="Text Box 44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85" name="Text Box 44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86" name="Text Box 44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87" name="Text Box 44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88" name="Text Box 44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89" name="Text Box 44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90" name="Text Box 44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91" name="Text Box 45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92" name="Text Box 45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93" name="Text Box 45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94" name="Text Box 45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95" name="Text Box 45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96" name="Text Box 39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97" name="Text Box 39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98" name="Text Box 40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199" name="Text Box 40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00" name="Text Box 40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01" name="Text Box 40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02" name="Text Box 40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03" name="Text Box 40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04" name="Text Box 40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05" name="Text Box 40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06" name="Text Box 40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07" name="Text Box 40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08" name="Text Box 41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09" name="Text Box 41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10" name="Text Box 41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11" name="Text Box 41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12" name="Text Box 41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13" name="Text Box 41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14" name="Text Box 41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15" name="Text Box 41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16" name="Text Box 41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17" name="Text Box 41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18" name="Text Box 42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19" name="Text Box 42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20" name="Text Box 42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21" name="Text Box 42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22" name="Text Box 42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23" name="Text Box 42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24" name="Text Box 42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25" name="Text Box 42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26" name="Text Box 42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27" name="Text Box 42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28" name="Text Box 43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29" name="Text Box 43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30" name="Text Box 43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31" name="Text Box 43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32" name="Text Box 43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33" name="Text Box 43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34" name="Text Box 43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35" name="Text Box 43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36" name="Text Box 43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37" name="Text Box 43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38" name="Text Box 44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39" name="Text Box 44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40" name="Text Box 44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41" name="Text Box 44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42" name="Text Box 44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43" name="Text Box 44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44" name="Text Box 44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45" name="Text Box 44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46" name="Text Box 44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47" name="Text Box 44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48" name="Text Box 45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49" name="Text Box 45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50" name="Text Box 45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51" name="Text Box 45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52" name="Text Box 39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53" name="Text Box 39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54" name="Text Box 40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55" name="Text Box 40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56" name="Text Box 40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57" name="Text Box 40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58" name="Text Box 40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59" name="Text Box 40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60" name="Text Box 40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61" name="Text Box 40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62" name="Text Box 40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63" name="Text Box 40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64" name="Text Box 41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65" name="Text Box 41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66" name="Text Box 41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67" name="Text Box 41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68" name="Text Box 41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69" name="Text Box 41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70" name="Text Box 41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71" name="Text Box 41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72" name="Text Box 41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73" name="Text Box 41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74" name="Text Box 42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75" name="Text Box 42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76" name="Text Box 42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77" name="Text Box 42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78" name="Text Box 42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79" name="Text Box 42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80" name="Text Box 42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81" name="Text Box 42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82" name="Text Box 42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83" name="Text Box 42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84" name="Text Box 43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85" name="Text Box 43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86" name="Text Box 43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87" name="Text Box 43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88" name="Text Box 43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89" name="Text Box 43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90" name="Text Box 43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91" name="Text Box 43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92" name="Text Box 43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93" name="Text Box 43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94" name="Text Box 44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95" name="Text Box 44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96" name="Text Box 44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97" name="Text Box 44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98" name="Text Box 44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299" name="Text Box 44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00" name="Text Box 44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01" name="Text Box 44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02" name="Text Box 44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03" name="Text Box 44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04" name="Text Box 45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05" name="Text Box 45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06" name="Text Box 45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07" name="Text Box 45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08" name="Text Box 45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09" name="Text Box 39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10" name="Text Box 39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11" name="Text Box 40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12" name="Text Box 40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13" name="Text Box 40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14" name="Text Box 40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15" name="Text Box 40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16" name="Text Box 40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17" name="Text Box 40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18" name="Text Box 40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19" name="Text Box 40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20" name="Text Box 40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21" name="Text Box 41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22" name="Text Box 41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23" name="Text Box 41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24" name="Text Box 41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25" name="Text Box 41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26" name="Text Box 41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27" name="Text Box 41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28" name="Text Box 41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29" name="Text Box 41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30" name="Text Box 41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31" name="Text Box 42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32" name="Text Box 42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33" name="Text Box 42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34" name="Text Box 42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35" name="Text Box 42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36" name="Text Box 42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37" name="Text Box 42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38" name="Text Box 42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39" name="Text Box 42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40" name="Text Box 42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41" name="Text Box 43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42" name="Text Box 43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43" name="Text Box 43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44" name="Text Box 43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45" name="Text Box 43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46" name="Text Box 43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47" name="Text Box 43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48" name="Text Box 43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49" name="Text Box 43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50" name="Text Box 43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51" name="Text Box 44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52" name="Text Box 44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53" name="Text Box 44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54" name="Text Box 44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55" name="Text Box 44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56" name="Text Box 44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57" name="Text Box 44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58" name="Text Box 44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59" name="Text Box 44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60" name="Text Box 44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61" name="Text Box 45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62" name="Text Box 45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63" name="Text Box 45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64" name="Text Box 45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65" name="Text Box 39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66" name="Text Box 39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67" name="Text Box 40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68" name="Text Box 40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69" name="Text Box 40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70" name="Text Box 40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71" name="Text Box 40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72" name="Text Box 40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73" name="Text Box 40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74" name="Text Box 40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75" name="Text Box 40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76" name="Text Box 40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77" name="Text Box 41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78" name="Text Box 41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79" name="Text Box 41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80" name="Text Box 41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81" name="Text Box 41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82" name="Text Box 41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83" name="Text Box 41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84" name="Text Box 41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85" name="Text Box 41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86" name="Text Box 41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87" name="Text Box 42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88" name="Text Box 42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89" name="Text Box 42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90" name="Text Box 42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91" name="Text Box 42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92" name="Text Box 42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93" name="Text Box 42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94" name="Text Box 42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95" name="Text Box 42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96" name="Text Box 42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97" name="Text Box 43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98" name="Text Box 43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399" name="Text Box 43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00" name="Text Box 43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01" name="Text Box 43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02" name="Text Box 43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03" name="Text Box 43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04" name="Text Box 43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05" name="Text Box 43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06" name="Text Box 43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07" name="Text Box 44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08" name="Text Box 44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09" name="Text Box 44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10" name="Text Box 44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11" name="Text Box 44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12" name="Text Box 44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13" name="Text Box 44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14" name="Text Box 44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15" name="Text Box 44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16" name="Text Box 44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17" name="Text Box 45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18" name="Text Box 45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19" name="Text Box 45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20" name="Text Box 45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21" name="Text Box 45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22" name="Text Box 39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23" name="Text Box 39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24" name="Text Box 40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25" name="Text Box 40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26" name="Text Box 40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27" name="Text Box 40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28" name="Text Box 40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29" name="Text Box 40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30" name="Text Box 40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31" name="Text Box 40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32" name="Text Box 40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33" name="Text Box 40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34" name="Text Box 41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35" name="Text Box 41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36" name="Text Box 41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37" name="Text Box 41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38" name="Text Box 41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39" name="Text Box 41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40" name="Text Box 41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41" name="Text Box 41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42" name="Text Box 41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43" name="Text Box 41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44" name="Text Box 42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45" name="Text Box 42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46" name="Text Box 42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47" name="Text Box 42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48" name="Text Box 42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49" name="Text Box 42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50" name="Text Box 42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51" name="Text Box 42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52" name="Text Box 42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53" name="Text Box 42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54" name="Text Box 43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55" name="Text Box 43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56" name="Text Box 43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57" name="Text Box 43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58" name="Text Box 43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59" name="Text Box 43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60" name="Text Box 43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61" name="Text Box 43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62" name="Text Box 43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63" name="Text Box 43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64" name="Text Box 44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65" name="Text Box 44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66" name="Text Box 44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67" name="Text Box 44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68" name="Text Box 44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69" name="Text Box 44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70" name="Text Box 44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71" name="Text Box 44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72" name="Text Box 44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73" name="Text Box 44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74" name="Text Box 45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75" name="Text Box 45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76" name="Text Box 45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77" name="Text Box 45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78" name="Text Box 39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79" name="Text Box 39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80" name="Text Box 40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81" name="Text Box 40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82" name="Text Box 40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83" name="Text Box 40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84" name="Text Box 40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85" name="Text Box 40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86" name="Text Box 40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87" name="Text Box 40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88" name="Text Box 40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89" name="Text Box 40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90" name="Text Box 41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91" name="Text Box 41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92" name="Text Box 41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93" name="Text Box 41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94" name="Text Box 41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95" name="Text Box 41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96" name="Text Box 41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97" name="Text Box 41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98" name="Text Box 41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499" name="Text Box 41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00" name="Text Box 42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01" name="Text Box 42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02" name="Text Box 42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03" name="Text Box 42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04" name="Text Box 42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05" name="Text Box 42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06" name="Text Box 42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07" name="Text Box 42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08" name="Text Box 42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09" name="Text Box 42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10" name="Text Box 43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11" name="Text Box 43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12" name="Text Box 43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13" name="Text Box 43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14" name="Text Box 43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15" name="Text Box 43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16" name="Text Box 43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17" name="Text Box 43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18" name="Text Box 43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19" name="Text Box 43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20" name="Text Box 44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21" name="Text Box 44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22" name="Text Box 44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23" name="Text Box 44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24" name="Text Box 44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25" name="Text Box 44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26" name="Text Box 44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27" name="Text Box 44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28" name="Text Box 44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29" name="Text Box 44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30" name="Text Box 45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31" name="Text Box 45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32" name="Text Box 45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33" name="Text Box 45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34" name="Text Box 45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35" name="Text Box 39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36" name="Text Box 39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37" name="Text Box 40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38" name="Text Box 40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39" name="Text Box 40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40" name="Text Box 40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41" name="Text Box 40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42" name="Text Box 40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43" name="Text Box 40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44" name="Text Box 40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45" name="Text Box 40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46" name="Text Box 40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47" name="Text Box 41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48" name="Text Box 41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49" name="Text Box 41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50" name="Text Box 41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51" name="Text Box 41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52" name="Text Box 41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53" name="Text Box 41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54" name="Text Box 41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55" name="Text Box 41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56" name="Text Box 41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57" name="Text Box 42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58" name="Text Box 42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59" name="Text Box 42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60" name="Text Box 42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61" name="Text Box 42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62" name="Text Box 42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63" name="Text Box 42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64" name="Text Box 42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65" name="Text Box 42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66" name="Text Box 42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67" name="Text Box 43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68" name="Text Box 43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69" name="Text Box 43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70" name="Text Box 43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71" name="Text Box 43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72" name="Text Box 43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73" name="Text Box 43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74" name="Text Box 43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75" name="Text Box 43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76" name="Text Box 43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77" name="Text Box 44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78" name="Text Box 44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79" name="Text Box 44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80" name="Text Box 44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81" name="Text Box 44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82" name="Text Box 44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83" name="Text Box 44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84" name="Text Box 44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85" name="Text Box 44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86" name="Text Box 44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87" name="Text Box 45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88" name="Text Box 45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89" name="Text Box 45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90" name="Text Box 45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91" name="Text Box 39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92" name="Text Box 39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93" name="Text Box 40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94" name="Text Box 40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95" name="Text Box 40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96" name="Text Box 40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97" name="Text Box 40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98" name="Text Box 40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599" name="Text Box 40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00" name="Text Box 40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01" name="Text Box 40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02" name="Text Box 40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03" name="Text Box 41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04" name="Text Box 41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05" name="Text Box 41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06" name="Text Box 41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07" name="Text Box 41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08" name="Text Box 41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09" name="Text Box 41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10" name="Text Box 41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11" name="Text Box 41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12" name="Text Box 41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13" name="Text Box 42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14" name="Text Box 42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15" name="Text Box 42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16" name="Text Box 42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17" name="Text Box 42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18" name="Text Box 42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19" name="Text Box 42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20" name="Text Box 42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21" name="Text Box 42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22" name="Text Box 42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23" name="Text Box 43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24" name="Text Box 43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25" name="Text Box 43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26" name="Text Box 43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27" name="Text Box 43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28" name="Text Box 43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29" name="Text Box 43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30" name="Text Box 43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31" name="Text Box 43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32" name="Text Box 43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33" name="Text Box 44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34" name="Text Box 44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35" name="Text Box 44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36" name="Text Box 44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37" name="Text Box 44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38" name="Text Box 44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39" name="Text Box 44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40" name="Text Box 44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41" name="Text Box 44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42" name="Text Box 44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43" name="Text Box 45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44" name="Text Box 45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45" name="Text Box 45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46" name="Text Box 45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47" name="Text Box 45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48" name="Text Box 39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49" name="Text Box 39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50" name="Text Box 40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51" name="Text Box 40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52" name="Text Box 40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53" name="Text Box 40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54" name="Text Box 40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55" name="Text Box 40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56" name="Text Box 40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57" name="Text Box 40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58" name="Text Box 40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59" name="Text Box 40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60" name="Text Box 41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61" name="Text Box 41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62" name="Text Box 41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63" name="Text Box 41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64" name="Text Box 41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65" name="Text Box 41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66" name="Text Box 41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67" name="Text Box 41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68" name="Text Box 41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69" name="Text Box 41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70" name="Text Box 42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71" name="Text Box 42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72" name="Text Box 42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73" name="Text Box 42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74" name="Text Box 42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75" name="Text Box 42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76" name="Text Box 42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77" name="Text Box 42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78" name="Text Box 42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79" name="Text Box 42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80" name="Text Box 43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81" name="Text Box 43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82" name="Text Box 43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83" name="Text Box 43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84" name="Text Box 43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85" name="Text Box 43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86" name="Text Box 43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87" name="Text Box 43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88" name="Text Box 43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89" name="Text Box 43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90" name="Text Box 44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91" name="Text Box 44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92" name="Text Box 44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93" name="Text Box 44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94" name="Text Box 44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95" name="Text Box 44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96" name="Text Box 44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97" name="Text Box 44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98" name="Text Box 44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699" name="Text Box 44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00" name="Text Box 45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01" name="Text Box 45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02" name="Text Box 45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03" name="Text Box 45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04" name="Text Box 39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05" name="Text Box 39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06" name="Text Box 40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07" name="Text Box 40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08" name="Text Box 40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09" name="Text Box 40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10" name="Text Box 40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11" name="Text Box 40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12" name="Text Box 40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13" name="Text Box 40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14" name="Text Box 40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15" name="Text Box 40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16" name="Text Box 41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17" name="Text Box 41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18" name="Text Box 41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19" name="Text Box 41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20" name="Text Box 41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21" name="Text Box 41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22" name="Text Box 41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23" name="Text Box 41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24" name="Text Box 41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25" name="Text Box 41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26" name="Text Box 42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27" name="Text Box 42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28" name="Text Box 42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29" name="Text Box 42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30" name="Text Box 42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31" name="Text Box 42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32" name="Text Box 42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33" name="Text Box 42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34" name="Text Box 42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35" name="Text Box 42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36" name="Text Box 43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37" name="Text Box 43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38" name="Text Box 43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39" name="Text Box 43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40" name="Text Box 43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41" name="Text Box 43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42" name="Text Box 43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43" name="Text Box 43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44" name="Text Box 43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45" name="Text Box 43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46" name="Text Box 44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47" name="Text Box 44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48" name="Text Box 44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49" name="Text Box 44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50" name="Text Box 44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51" name="Text Box 44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52" name="Text Box 44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53" name="Text Box 44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54" name="Text Box 44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55" name="Text Box 44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56" name="Text Box 45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57" name="Text Box 45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58" name="Text Box 45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59" name="Text Box 45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60" name="Text Box 45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61" name="Text Box 39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62" name="Text Box 39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63" name="Text Box 40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64" name="Text Box 40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65" name="Text Box 40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66" name="Text Box 40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67" name="Text Box 40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68" name="Text Box 40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69" name="Text Box 40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70" name="Text Box 40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71" name="Text Box 40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72" name="Text Box 40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73" name="Text Box 41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74" name="Text Box 41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75" name="Text Box 41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76" name="Text Box 41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77" name="Text Box 41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78" name="Text Box 41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79" name="Text Box 41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80" name="Text Box 41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81" name="Text Box 41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82" name="Text Box 41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83" name="Text Box 42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84" name="Text Box 42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85" name="Text Box 42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86" name="Text Box 42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87" name="Text Box 42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88" name="Text Box 42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89" name="Text Box 42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90" name="Text Box 42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91" name="Text Box 42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92" name="Text Box 42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93" name="Text Box 43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94" name="Text Box 43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95" name="Text Box 43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96" name="Text Box 43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97" name="Text Box 43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98" name="Text Box 43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799" name="Text Box 43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00" name="Text Box 43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01" name="Text Box 43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02" name="Text Box 43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03" name="Text Box 44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04" name="Text Box 44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05" name="Text Box 44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06" name="Text Box 44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07" name="Text Box 44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08" name="Text Box 44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09" name="Text Box 44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10" name="Text Box 44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11" name="Text Box 44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12" name="Text Box 44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13" name="Text Box 45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14" name="Text Box 45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15" name="Text Box 45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16" name="Text Box 45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17" name="Text Box 39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18" name="Text Box 39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19" name="Text Box 40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20" name="Text Box 40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21" name="Text Box 40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22" name="Text Box 40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23" name="Text Box 40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24" name="Text Box 40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25" name="Text Box 40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26" name="Text Box 40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27" name="Text Box 40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28" name="Text Box 40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29" name="Text Box 41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30" name="Text Box 41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31" name="Text Box 41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32" name="Text Box 41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33" name="Text Box 41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34" name="Text Box 41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35" name="Text Box 41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36" name="Text Box 41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37" name="Text Box 41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38" name="Text Box 41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39" name="Text Box 42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40" name="Text Box 42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41" name="Text Box 42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42" name="Text Box 42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43" name="Text Box 42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44" name="Text Box 42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45" name="Text Box 42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46" name="Text Box 42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47" name="Text Box 42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48" name="Text Box 42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49" name="Text Box 43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50" name="Text Box 43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51" name="Text Box 43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52" name="Text Box 43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53" name="Text Box 43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54" name="Text Box 43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55" name="Text Box 43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56" name="Text Box 43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57" name="Text Box 43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58" name="Text Box 43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59" name="Text Box 44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60" name="Text Box 44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61" name="Text Box 44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62" name="Text Box 44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63" name="Text Box 44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64" name="Text Box 44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65" name="Text Box 44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66" name="Text Box 44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67" name="Text Box 44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68" name="Text Box 44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69" name="Text Box 45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70" name="Text Box 45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71" name="Text Box 45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72" name="Text Box 45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73" name="Text Box 45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74" name="Text Box 39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75" name="Text Box 39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76" name="Text Box 40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77" name="Text Box 40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78" name="Text Box 40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79" name="Text Box 40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80" name="Text Box 40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81" name="Text Box 40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82" name="Text Box 40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83" name="Text Box 40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84" name="Text Box 40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85" name="Text Box 40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86" name="Text Box 41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87" name="Text Box 41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88" name="Text Box 41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89" name="Text Box 41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90" name="Text Box 41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91" name="Text Box 41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92" name="Text Box 41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93" name="Text Box 41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94" name="Text Box 41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95" name="Text Box 41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96" name="Text Box 42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97" name="Text Box 42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98" name="Text Box 42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899" name="Text Box 42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00" name="Text Box 42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01" name="Text Box 42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02" name="Text Box 42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03" name="Text Box 42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04" name="Text Box 42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05" name="Text Box 42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06" name="Text Box 43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07" name="Text Box 43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08" name="Text Box 43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09" name="Text Box 43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10" name="Text Box 43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11" name="Text Box 43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12" name="Text Box 43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13" name="Text Box 43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14" name="Text Box 43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15" name="Text Box 43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16" name="Text Box 44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17" name="Text Box 44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18" name="Text Box 44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19" name="Text Box 44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20" name="Text Box 44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21" name="Text Box 44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22" name="Text Box 44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23" name="Text Box 44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24" name="Text Box 44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25" name="Text Box 44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26" name="Text Box 45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27" name="Text Box 45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28" name="Text Box 45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29" name="Text Box 45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30" name="Text Box 39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31" name="Text Box 39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32" name="Text Box 40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33" name="Text Box 40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34" name="Text Box 40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35" name="Text Box 40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36" name="Text Box 40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37" name="Text Box 40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38" name="Text Box 40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39" name="Text Box 40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40" name="Text Box 40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41" name="Text Box 40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42" name="Text Box 41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43" name="Text Box 41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44" name="Text Box 41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45" name="Text Box 41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46" name="Text Box 41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47" name="Text Box 41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48" name="Text Box 41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49" name="Text Box 41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50" name="Text Box 41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51" name="Text Box 41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52" name="Text Box 42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53" name="Text Box 42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54" name="Text Box 42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55" name="Text Box 42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56" name="Text Box 42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57" name="Text Box 42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58" name="Text Box 42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59" name="Text Box 42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60" name="Text Box 42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61" name="Text Box 42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62" name="Text Box 43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63" name="Text Box 43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64" name="Text Box 43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65" name="Text Box 43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66" name="Text Box 43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67" name="Text Box 43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68" name="Text Box 43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69" name="Text Box 43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70" name="Text Box 43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71" name="Text Box 43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72" name="Text Box 44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73" name="Text Box 44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74" name="Text Box 44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75" name="Text Box 44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76" name="Text Box 44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77" name="Text Box 44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78" name="Text Box 44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79" name="Text Box 44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80" name="Text Box 44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81" name="Text Box 44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82" name="Text Box 45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83" name="Text Box 45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84" name="Text Box 45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85" name="Text Box 45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86" name="Text Box 45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30</xdr:row>
      <xdr:rowOff>0</xdr:rowOff>
    </xdr:from>
    <xdr:to>
      <xdr:col>6</xdr:col>
      <xdr:colOff>320040</xdr:colOff>
      <xdr:row>31</xdr:row>
      <xdr:rowOff>62797</xdr:rowOff>
    </xdr:to>
    <xdr:sp macro="" textlink="">
      <xdr:nvSpPr>
        <xdr:cNvPr id="4987" name="Text Box 454"/>
        <xdr:cNvSpPr txBox="1">
          <a:spLocks noChangeArrowheads="1"/>
        </xdr:cNvSpPr>
      </xdr:nvSpPr>
      <xdr:spPr bwMode="auto">
        <a:xfrm>
          <a:off x="7339965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30</xdr:row>
      <xdr:rowOff>0</xdr:rowOff>
    </xdr:from>
    <xdr:to>
      <xdr:col>6</xdr:col>
      <xdr:colOff>320040</xdr:colOff>
      <xdr:row>31</xdr:row>
      <xdr:rowOff>62797</xdr:rowOff>
    </xdr:to>
    <xdr:sp macro="" textlink="">
      <xdr:nvSpPr>
        <xdr:cNvPr id="4988" name="Text Box 454"/>
        <xdr:cNvSpPr txBox="1">
          <a:spLocks noChangeArrowheads="1"/>
        </xdr:cNvSpPr>
      </xdr:nvSpPr>
      <xdr:spPr bwMode="auto">
        <a:xfrm>
          <a:off x="7339965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30</xdr:row>
      <xdr:rowOff>0</xdr:rowOff>
    </xdr:from>
    <xdr:to>
      <xdr:col>6</xdr:col>
      <xdr:colOff>320040</xdr:colOff>
      <xdr:row>31</xdr:row>
      <xdr:rowOff>62797</xdr:rowOff>
    </xdr:to>
    <xdr:sp macro="" textlink="">
      <xdr:nvSpPr>
        <xdr:cNvPr id="4989" name="Text Box 454"/>
        <xdr:cNvSpPr txBox="1">
          <a:spLocks noChangeArrowheads="1"/>
        </xdr:cNvSpPr>
      </xdr:nvSpPr>
      <xdr:spPr bwMode="auto">
        <a:xfrm>
          <a:off x="7339965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90" name="Text Box 39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91" name="Text Box 39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92" name="Text Box 40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93" name="Text Box 40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94" name="Text Box 40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95" name="Text Box 40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96" name="Text Box 40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97" name="Text Box 40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98" name="Text Box 40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4999" name="Text Box 40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00" name="Text Box 40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01" name="Text Box 40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02" name="Text Box 41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03" name="Text Box 41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04" name="Text Box 41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05" name="Text Box 41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06" name="Text Box 41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07" name="Text Box 41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08" name="Text Box 41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09" name="Text Box 41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10" name="Text Box 41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11" name="Text Box 41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12" name="Text Box 42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13" name="Text Box 42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14" name="Text Box 42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15" name="Text Box 42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16" name="Text Box 42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17" name="Text Box 42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18" name="Text Box 42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19" name="Text Box 42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20" name="Text Box 42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21" name="Text Box 42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22" name="Text Box 43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23" name="Text Box 43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24" name="Text Box 43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25" name="Text Box 43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26" name="Text Box 43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27" name="Text Box 43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28" name="Text Box 43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29" name="Text Box 43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30" name="Text Box 43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31" name="Text Box 43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32" name="Text Box 44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33" name="Text Box 44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34" name="Text Box 44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35" name="Text Box 44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36" name="Text Box 44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37" name="Text Box 44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38" name="Text Box 44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39" name="Text Box 44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40" name="Text Box 44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41" name="Text Box 44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42" name="Text Box 45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43" name="Text Box 45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44" name="Text Box 45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45" name="Text Box 45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46" name="Text Box 39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47" name="Text Box 39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48" name="Text Box 40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49" name="Text Box 40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50" name="Text Box 40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51" name="Text Box 40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52" name="Text Box 40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53" name="Text Box 40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54" name="Text Box 40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55" name="Text Box 40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56" name="Text Box 40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57" name="Text Box 40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58" name="Text Box 41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59" name="Text Box 41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60" name="Text Box 41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61" name="Text Box 41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62" name="Text Box 41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63" name="Text Box 41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64" name="Text Box 41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65" name="Text Box 41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66" name="Text Box 41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67" name="Text Box 41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68" name="Text Box 42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69" name="Text Box 42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70" name="Text Box 42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71" name="Text Box 42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72" name="Text Box 42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73" name="Text Box 42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74" name="Text Box 42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75" name="Text Box 42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76" name="Text Box 42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77" name="Text Box 42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78" name="Text Box 43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79" name="Text Box 43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80" name="Text Box 43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81" name="Text Box 43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82" name="Text Box 43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83" name="Text Box 43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84" name="Text Box 43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85" name="Text Box 43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86" name="Text Box 43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87" name="Text Box 43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88" name="Text Box 44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89" name="Text Box 44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90" name="Text Box 44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91" name="Text Box 44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92" name="Text Box 44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93" name="Text Box 445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94" name="Text Box 446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95" name="Text Box 447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96" name="Text Box 448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97" name="Text Box 449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98" name="Text Box 450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099" name="Text Box 451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100" name="Text Box 452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101" name="Text Box 453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31</xdr:row>
      <xdr:rowOff>62797</xdr:rowOff>
    </xdr:to>
    <xdr:sp macro="" textlink="">
      <xdr:nvSpPr>
        <xdr:cNvPr id="5102" name="Text Box 454"/>
        <xdr:cNvSpPr txBox="1">
          <a:spLocks noChangeArrowheads="1"/>
        </xdr:cNvSpPr>
      </xdr:nvSpPr>
      <xdr:spPr bwMode="auto">
        <a:xfrm>
          <a:off x="11334750" y="7315200"/>
          <a:ext cx="76200" cy="246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" name="Text Box 3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" name="Text Box 3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" name="Text Box 3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" name="Text Box 3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6" name="Text Box 3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7" name="Text Box 3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8" name="Text Box 3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9" name="Text Box 3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0" name="Text Box 3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1" name="Text Box 4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2" name="Text Box 4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3" name="Text Box 4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4" name="Text Box 4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5" name="Text Box 4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6" name="Text Box 4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7" name="Text Box 4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8" name="Text Box 4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9" name="Text Box 4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0" name="Text Box 4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1" name="Text Box 5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2" name="Text Box 5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3" name="Text Box 5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4" name="Text Box 5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5" name="Text Box 5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6" name="Text Box 5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7" name="Text Box 5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8" name="Text Box 5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9" name="Text Box 5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0" name="Text Box 5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1" name="Text Box 6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3" name="Text Box 6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4" name="Text Box 6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5" name="Text Box 6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6" name="Text Box 6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7" name="Text Box 6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8" name="Text Box 6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9" name="Text Box 6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0" name="Text Box 6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1" name="Text Box 7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2" name="Text Box 7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3" name="Text Box 7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4" name="Text Box 7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5" name="Text Box 7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6" name="Text Box 7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7" name="Text Box 7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8" name="Text Box 7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9" name="Text Box 7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0" name="Text Box 7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1" name="Text Box 8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2" name="Text Box 8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3" name="Text Box 8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4" name="Text Box 8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5" name="Text Box 8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6" name="Text Box 8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7" name="Text Box 8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8" name="Text Box 8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9" name="Text Box 8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60" name="Text Box 8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61" name="Text Box 9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62" name="Text Box 9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63" name="Text Box 9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64" name="Text Box 9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65" name="Text Box 9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66" name="Text Box 9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67" name="Text Box 9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68" name="Text Box 9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69" name="Text Box 9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70" name="Text Box 9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71" name="Text Box 10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72" name="Text Box 10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73" name="Text Box 10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74" name="Text Box 10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75" name="Text Box 10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76" name="Text Box 10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77" name="Text Box 10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78" name="Text Box 10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79" name="Text Box 10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80" name="Text Box 10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81" name="Text Box 11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82" name="Text Box 11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83" name="Text Box 11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84" name="Text Box 11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85" name="Text Box 11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86" name="Text Box 11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87" name="Text Box 11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88" name="Text Box 11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89" name="Text Box 11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90" name="Text Box 11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91" name="Text Box 12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92" name="Text Box 12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93" name="Text Box 12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94" name="Text Box 12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95" name="Text Box 12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96" name="Text Box 12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97" name="Text Box 12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98" name="Text Box 12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99" name="Text Box 12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00" name="Text Box 12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01" name="Text Box 13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02" name="Text Box 13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03" name="Text Box 13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04" name="Text Box 13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05" name="Text Box 13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06" name="Text Box 13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07" name="Text Box 13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08" name="Text Box 13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09" name="Text Box 13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10" name="Text Box 13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11" name="Text Box 14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12" name="Text Box 14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13" name="Text Box 14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14" name="Text Box 14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15" name="Text Box 14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16" name="Text Box 14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17" name="Text Box 14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18" name="Text Box 14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19" name="Text Box 14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20" name="Text Box 14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21" name="Text Box 15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22" name="Text Box 15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23" name="Text Box 15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24" name="Text Box 15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25" name="Text Box 15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26" name="Text Box 15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27" name="Text Box 15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28" name="Text Box 15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29" name="Text Box 15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30" name="Text Box 15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31" name="Text Box 16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32" name="Text Box 16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39" name="Text Box 16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40" name="Text Box 16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41" name="Text Box 17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42" name="Text Box 17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43" name="Text Box 17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44" name="Text Box 17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45" name="Text Box 17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46" name="Text Box 17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47" name="Text Box 17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48" name="Text Box 17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49" name="Text Box 17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50" name="Text Box 17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51" name="Text Box 18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52" name="Text Box 18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53" name="Text Box 18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54" name="Text Box 18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55" name="Text Box 18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56" name="Text Box 18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57" name="Text Box 18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58" name="Text Box 18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59" name="Text Box 18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60" name="Text Box 18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61" name="Text Box 19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62" name="Text Box 19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63" name="Text Box 19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64" name="Text Box 19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65" name="Text Box 19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66" name="Text Box 19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67" name="Text Box 19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68" name="Text Box 19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69" name="Text Box 19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70" name="Text Box 19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71" name="Text Box 20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72" name="Text Box 20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73" name="Text Box 20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74" name="Text Box 20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75" name="Text Box 20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76" name="Text Box 20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77" name="Text Box 20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78" name="Text Box 20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79" name="Text Box 20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80" name="Text Box 20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81" name="Text Box 21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82" name="Text Box 21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83" name="Text Box 21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84" name="Text Box 21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85" name="Text Box 21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86" name="Text Box 21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87" name="Text Box 21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88" name="Text Box 21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89" name="Text Box 21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90" name="Text Box 21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91" name="Text Box 22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92" name="Text Box 22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93" name="Text Box 22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94" name="Text Box 22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95" name="Text Box 22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96" name="Text Box 22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97" name="Text Box 22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98" name="Text Box 22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199" name="Text Box 22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00" name="Text Box 22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01" name="Text Box 23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02" name="Text Box 23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03" name="Text Box 23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04" name="Text Box 23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05" name="Text Box 23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06" name="Text Box 23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07" name="Text Box 23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08" name="Text Box 23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09" name="Text Box 23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10" name="Text Box 23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11" name="Text Box 24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12" name="Text Box 24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13" name="Text Box 24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14" name="Text Box 24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15" name="Text Box 24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16" name="Text Box 24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17" name="Text Box 24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18" name="Text Box 24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19" name="Text Box 24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20" name="Text Box 24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21" name="Text Box 25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22" name="Text Box 25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23" name="Text Box 25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24" name="Text Box 25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25" name="Text Box 25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26" name="Text Box 25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27" name="Text Box 25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28" name="Text Box 25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29" name="Text Box 25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30" name="Text Box 25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31" name="Text Box 26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32" name="Text Box 26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33" name="Text Box 26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34" name="Text Box 26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35" name="Text Box 26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36" name="Text Box 26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37" name="Text Box 26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38" name="Text Box 26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39" name="Text Box 26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40" name="Text Box 26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41" name="Text Box 27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42" name="Text Box 27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43" name="Text Box 27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44" name="Text Box 27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45" name="Text Box 27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46" name="Text Box 27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47" name="Text Box 27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48" name="Text Box 27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49" name="Text Box 27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50" name="Text Box 27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51" name="Text Box 28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52" name="Text Box 28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53" name="Text Box 28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54" name="Text Box 28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55" name="Text Box 28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56" name="Text Box 28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57" name="Text Box 28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58" name="Text Box 28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59" name="Text Box 28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60" name="Text Box 28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61" name="Text Box 29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62" name="Text Box 29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63" name="Text Box 29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64" name="Text Box 29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65" name="Text Box 29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66" name="Text Box 29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67" name="Text Box 29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68" name="Text Box 29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69" name="Text Box 29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70" name="Text Box 29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71" name="Text Box 30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72" name="Text Box 30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73" name="Text Box 30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74" name="Text Box 30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75" name="Text Box 30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76" name="Text Box 30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77" name="Text Box 30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78" name="Text Box 30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79" name="Text Box 30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80" name="Text Box 30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81" name="Text Box 31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82" name="Text Box 31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83" name="Text Box 31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84" name="Text Box 31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85" name="Text Box 31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86" name="Text Box 31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87" name="Text Box 31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88" name="Text Box 31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89" name="Text Box 31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90" name="Text Box 31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91" name="Text Box 32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92" name="Text Box 32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93" name="Text Box 32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94" name="Text Box 32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95" name="Text Box 32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96" name="Text Box 32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97" name="Text Box 32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98" name="Text Box 32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299" name="Text Box 32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00" name="Text Box 32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01" name="Text Box 33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02" name="Text Box 33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03" name="Text Box 33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04" name="Text Box 33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05" name="Text Box 33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06" name="Text Box 33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07" name="Text Box 33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08" name="Text Box 33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09" name="Text Box 33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10" name="Text Box 33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11" name="Text Box 34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12" name="Text Box 34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13" name="Text Box 34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14" name="Text Box 34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15" name="Text Box 34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16" name="Text Box 34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17" name="Text Box 34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18" name="Text Box 34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19" name="Text Box 34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20" name="Text Box 34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21" name="Text Box 35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22" name="Text Box 35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23" name="Text Box 35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24" name="Text Box 35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25" name="Text Box 35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26" name="Text Box 35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27" name="Text Box 35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28" name="Text Box 35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29" name="Text Box 35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30" name="Text Box 35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31" name="Text Box 36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32" name="Text Box 36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33" name="Text Box 36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34" name="Text Box 36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35" name="Text Box 36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36" name="Text Box 36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37" name="Text Box 36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38" name="Text Box 36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39" name="Text Box 36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40" name="Text Box 36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41" name="Text Box 37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42" name="Text Box 37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43" name="Text Box 37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44" name="Text Box 37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45" name="Text Box 37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46" name="Text Box 37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47" name="Text Box 37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48" name="Text Box 37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49" name="Text Box 37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50" name="Text Box 37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51" name="Text Box 38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52" name="Text Box 38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53" name="Text Box 38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54" name="Text Box 38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55" name="Text Box 38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56" name="Text Box 38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57" name="Text Box 38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58" name="Text Box 38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59" name="Text Box 38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60" name="Text Box 38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61" name="Text Box 39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62" name="Text Box 39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63" name="Text Box 39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64" name="Text Box 39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65" name="Text Box 39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66" name="Text Box 39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67" name="Text Box 39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68" name="Text Box 39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69" name="Text Box 39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70" name="Text Box 39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71" name="Text Box 40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72" name="Text Box 40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73" name="Text Box 40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74" name="Text Box 40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75" name="Text Box 40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76" name="Text Box 40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77" name="Text Box 40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78" name="Text Box 40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79" name="Text Box 40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80" name="Text Box 40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81" name="Text Box 41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82" name="Text Box 41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83" name="Text Box 41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84" name="Text Box 41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85" name="Text Box 41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86" name="Text Box 41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87" name="Text Box 41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88" name="Text Box 41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89" name="Text Box 41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90" name="Text Box 41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91" name="Text Box 42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92" name="Text Box 42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93" name="Text Box 42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94" name="Text Box 42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95" name="Text Box 42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96" name="Text Box 42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97" name="Text Box 42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98" name="Text Box 42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399" name="Text Box 42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00" name="Text Box 42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01" name="Text Box 43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02" name="Text Box 43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03" name="Text Box 43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04" name="Text Box 43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05" name="Text Box 43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06" name="Text Box 43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07" name="Text Box 43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08" name="Text Box 43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09" name="Text Box 43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10" name="Text Box 43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11" name="Text Box 44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12" name="Text Box 44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13" name="Text Box 44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14" name="Text Box 44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15" name="Text Box 44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16" name="Text Box 44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17" name="Text Box 44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18" name="Text Box 44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19" name="Text Box 44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20" name="Text Box 44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21" name="Text Box 45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22" name="Text Box 45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23" name="Text Box 45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24" name="Text Box 45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25" name="Text Box 45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26" name="Text Box 45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27" name="Text Box 45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28" name="Text Box 45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29" name="Text Box 45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30" name="Text Box 45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31" name="Text Box 46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32" name="Text Box 46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33" name="Text Box 46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34" name="Text Box 46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35" name="Text Box 46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36" name="Text Box 46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37" name="Text Box 46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38" name="Text Box 46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39" name="Text Box 46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40" name="Text Box 46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41" name="Text Box 47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42" name="Text Box 47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43" name="Text Box 47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44" name="Text Box 47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45" name="Text Box 47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46" name="Text Box 47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47" name="Text Box 47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48" name="Text Box 47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49" name="Text Box 47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50" name="Text Box 47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51" name="Text Box 48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52" name="Text Box 48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53" name="Text Box 48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54" name="Text Box 48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55" name="Text Box 48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56" name="Text Box 48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57" name="Text Box 48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58" name="Text Box 48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59" name="Text Box 48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60" name="Text Box 48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61" name="Text Box 49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62" name="Text Box 49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63" name="Text Box 49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64" name="Text Box 49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65" name="Text Box 49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66" name="Text Box 49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67" name="Text Box 49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68" name="Text Box 49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69" name="Text Box 49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70" name="Text Box 49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71" name="Text Box 50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72" name="Text Box 50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73" name="Text Box 50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74" name="Text Box 50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75" name="Text Box 50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76" name="Text Box 50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77" name="Text Box 50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78" name="Text Box 50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79" name="Text Box 50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80" name="Text Box 50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81" name="Text Box 51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82" name="Text Box 51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83" name="Text Box 51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84" name="Text Box 51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85" name="Text Box 51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86" name="Text Box 51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87" name="Text Box 51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88" name="Text Box 51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89" name="Text Box 51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90" name="Text Box 51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91" name="Text Box 52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92" name="Text Box 52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93" name="Text Box 52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94" name="Text Box 52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95" name="Text Box 52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96" name="Text Box 52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97" name="Text Box 52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98" name="Text Box 52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499" name="Text Box 52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00" name="Text Box 52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01" name="Text Box 53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02" name="Text Box 53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03" name="Text Box 53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04" name="Text Box 53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05" name="Text Box 53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06" name="Text Box 53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07" name="Text Box 53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08" name="Text Box 53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09" name="Text Box 53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10" name="Text Box 53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11" name="Text Box 54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12" name="Text Box 54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13" name="Text Box 54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14" name="Text Box 54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15" name="Text Box 54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16" name="Text Box 54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17" name="Text Box 54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18" name="Text Box 54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19" name="Text Box 54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20" name="Text Box 54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21" name="Text Box 55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22" name="Text Box 55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23" name="Text Box 55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24" name="Text Box 55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25" name="Text Box 55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26" name="Text Box 55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27" name="Text Box 55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28" name="Text Box 55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29" name="Text Box 55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30" name="Text Box 55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31" name="Text Box 56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32" name="Text Box 56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33" name="Text Box 56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34" name="Text Box 56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35" name="Text Box 56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36" name="Text Box 56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37" name="Text Box 56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38" name="Text Box 56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39" name="Text Box 56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40" name="Text Box 56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41" name="Text Box 57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42" name="Text Box 57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43" name="Text Box 57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44" name="Text Box 57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45" name="Text Box 57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46" name="Text Box 57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47" name="Text Box 57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48" name="Text Box 57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49" name="Text Box 57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50" name="Text Box 57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51" name="Text Box 58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52" name="Text Box 58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53" name="Text Box 58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54" name="Text Box 58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55" name="Text Box 58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56" name="Text Box 58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57" name="Text Box 58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58" name="Text Box 58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59" name="Text Box 58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60" name="Text Box 58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61" name="Text Box 59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62" name="Text Box 59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63" name="Text Box 59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64" name="Text Box 59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65" name="Text Box 59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66" name="Text Box 59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67" name="Text Box 596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68" name="Text Box 597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69" name="Text Box 598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70" name="Text Box 599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71" name="Text Box 600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72" name="Text Box 601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73" name="Text Box 602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74" name="Text Box 603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75" name="Text Box 604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6</xdr:row>
      <xdr:rowOff>66675</xdr:rowOff>
    </xdr:to>
    <xdr:sp macro="" textlink="">
      <xdr:nvSpPr>
        <xdr:cNvPr id="576" name="Text Box 605"/>
        <xdr:cNvSpPr txBox="1">
          <a:spLocks noChangeArrowheads="1"/>
        </xdr:cNvSpPr>
      </xdr:nvSpPr>
      <xdr:spPr>
        <a:xfrm>
          <a:off x="1683067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99060</xdr:colOff>
      <xdr:row>26</xdr:row>
      <xdr:rowOff>71120</xdr:rowOff>
    </xdr:to>
    <xdr:sp macro="" textlink="">
      <xdr:nvSpPr>
        <xdr:cNvPr id="577" name="Text Box 570"/>
        <xdr:cNvSpPr txBox="1">
          <a:spLocks noChangeArrowheads="1"/>
        </xdr:cNvSpPr>
      </xdr:nvSpPr>
      <xdr:spPr>
        <a:xfrm>
          <a:off x="6962775" y="10915650"/>
          <a:ext cx="9906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99060</xdr:colOff>
      <xdr:row>26</xdr:row>
      <xdr:rowOff>71120</xdr:rowOff>
    </xdr:to>
    <xdr:sp macro="" textlink="">
      <xdr:nvSpPr>
        <xdr:cNvPr id="578" name="Text Box 571"/>
        <xdr:cNvSpPr txBox="1">
          <a:spLocks noChangeArrowheads="1"/>
        </xdr:cNvSpPr>
      </xdr:nvSpPr>
      <xdr:spPr>
        <a:xfrm>
          <a:off x="6962775" y="10915650"/>
          <a:ext cx="9906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99060</xdr:colOff>
      <xdr:row>26</xdr:row>
      <xdr:rowOff>71120</xdr:rowOff>
    </xdr:to>
    <xdr:sp macro="" textlink="">
      <xdr:nvSpPr>
        <xdr:cNvPr id="579" name="Text Box 572"/>
        <xdr:cNvSpPr txBox="1">
          <a:spLocks noChangeArrowheads="1"/>
        </xdr:cNvSpPr>
      </xdr:nvSpPr>
      <xdr:spPr>
        <a:xfrm>
          <a:off x="6962775" y="10915650"/>
          <a:ext cx="9906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335280</xdr:colOff>
      <xdr:row>13</xdr:row>
      <xdr:rowOff>0</xdr:rowOff>
    </xdr:from>
    <xdr:to>
      <xdr:col>1</xdr:col>
      <xdr:colOff>449580</xdr:colOff>
      <xdr:row>19</xdr:row>
      <xdr:rowOff>55245</xdr:rowOff>
    </xdr:to>
    <xdr:sp macro="" textlink="">
      <xdr:nvSpPr>
        <xdr:cNvPr id="2" name="Text Box 410"/>
        <xdr:cNvSpPr txBox="1">
          <a:spLocks noChangeArrowheads="1"/>
        </xdr:cNvSpPr>
      </xdr:nvSpPr>
      <xdr:spPr bwMode="auto">
        <a:xfrm>
          <a:off x="744855" y="5362575"/>
          <a:ext cx="114300" cy="1026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4" workbookViewId="0">
      <selection activeCell="A24" sqref="A24:M24"/>
    </sheetView>
  </sheetViews>
  <sheetFormatPr defaultRowHeight="15" x14ac:dyDescent="0.25"/>
  <cols>
    <col min="12" max="12" width="12.85546875" customWidth="1"/>
    <col min="13" max="13" width="13.42578125" customWidth="1"/>
    <col min="14" max="14" width="20.140625" customWidth="1"/>
  </cols>
  <sheetData>
    <row r="1" spans="1:13" ht="18.75" customHeight="1" x14ac:dyDescent="0.3">
      <c r="A1" s="349" t="s">
        <v>135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13" ht="15.75" customHeight="1" x14ac:dyDescent="0.25">
      <c r="A2" s="350" t="s">
        <v>136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</row>
    <row r="3" spans="1:13" ht="15.75" x14ac:dyDescent="0.25">
      <c r="A3" s="276"/>
      <c r="B3" s="276"/>
      <c r="C3" s="276"/>
      <c r="D3" s="276"/>
      <c r="E3" s="276"/>
      <c r="F3" s="276"/>
      <c r="G3" s="276"/>
      <c r="H3" s="276"/>
      <c r="I3" s="276"/>
    </row>
    <row r="4" spans="1:13" ht="15.75" x14ac:dyDescent="0.25">
      <c r="A4" s="347" t="s">
        <v>163</v>
      </c>
      <c r="B4" s="347"/>
      <c r="C4" s="347"/>
      <c r="D4" s="347"/>
      <c r="E4" s="347"/>
      <c r="F4" s="347"/>
      <c r="G4" s="347"/>
      <c r="H4" s="347"/>
      <c r="I4" s="347"/>
    </row>
    <row r="5" spans="1:13" ht="15.75" x14ac:dyDescent="0.25">
      <c r="A5" s="348" t="s">
        <v>137</v>
      </c>
      <c r="B5" s="348"/>
      <c r="C5" s="277"/>
      <c r="D5" s="277"/>
      <c r="E5" s="277"/>
      <c r="F5" s="277"/>
      <c r="G5" s="278"/>
      <c r="H5" s="279"/>
      <c r="I5" s="277"/>
    </row>
    <row r="6" spans="1:13" ht="15.75" x14ac:dyDescent="0.25">
      <c r="A6" s="276"/>
      <c r="B6" s="278"/>
      <c r="C6" s="277"/>
      <c r="D6" s="277"/>
      <c r="E6" s="277"/>
      <c r="F6" s="277"/>
      <c r="G6" s="278"/>
      <c r="H6" s="279"/>
      <c r="I6" s="277"/>
    </row>
    <row r="7" spans="1:13" s="280" customFormat="1" x14ac:dyDescent="0.25">
      <c r="A7" s="344" t="s">
        <v>138</v>
      </c>
      <c r="B7" s="344"/>
      <c r="C7" s="344"/>
      <c r="D7" s="344"/>
      <c r="E7" s="344"/>
      <c r="F7" s="344"/>
      <c r="G7" s="344"/>
      <c r="H7" s="344"/>
      <c r="I7" s="344"/>
    </row>
    <row r="8" spans="1:13" s="280" customFormat="1" x14ac:dyDescent="0.25">
      <c r="A8" s="344" t="s">
        <v>139</v>
      </c>
      <c r="B8" s="344"/>
      <c r="C8" s="344"/>
      <c r="D8" s="344"/>
      <c r="E8" s="344"/>
      <c r="F8" s="344"/>
      <c r="G8" s="344"/>
      <c r="H8" s="344"/>
      <c r="I8" s="344"/>
    </row>
    <row r="9" spans="1:13" s="280" customFormat="1" x14ac:dyDescent="0.25">
      <c r="A9" s="344" t="s">
        <v>140</v>
      </c>
      <c r="B9" s="344"/>
      <c r="C9" s="344"/>
      <c r="D9" s="344"/>
      <c r="E9" s="344"/>
      <c r="F9" s="344"/>
      <c r="G9" s="344"/>
      <c r="H9" s="344"/>
      <c r="I9" s="344"/>
    </row>
    <row r="10" spans="1:13" s="280" customFormat="1" x14ac:dyDescent="0.25">
      <c r="A10" s="281"/>
      <c r="B10" s="281"/>
      <c r="C10" s="281"/>
      <c r="D10" s="281"/>
      <c r="E10" s="281"/>
      <c r="F10" s="281"/>
      <c r="G10" s="281"/>
      <c r="H10" s="281"/>
      <c r="I10" s="281"/>
    </row>
    <row r="11" spans="1:13" s="280" customFormat="1" x14ac:dyDescent="0.25">
      <c r="A11" s="344" t="s">
        <v>142</v>
      </c>
      <c r="B11" s="344"/>
      <c r="C11" s="344"/>
      <c r="D11" s="344"/>
      <c r="E11" s="344"/>
      <c r="F11" s="344"/>
      <c r="G11" s="344"/>
      <c r="H11" s="344"/>
      <c r="I11" s="344"/>
    </row>
    <row r="12" spans="1:13" s="280" customFormat="1" x14ac:dyDescent="0.25">
      <c r="A12" s="345" t="s">
        <v>143</v>
      </c>
      <c r="B12" s="345"/>
      <c r="C12" s="345"/>
      <c r="D12" s="345"/>
      <c r="E12" s="345"/>
      <c r="F12" s="345"/>
      <c r="G12" s="345"/>
      <c r="H12" s="345"/>
      <c r="I12" s="345"/>
    </row>
    <row r="13" spans="1:13" s="280" customFormat="1" x14ac:dyDescent="0.25">
      <c r="A13" s="293"/>
      <c r="B13" s="293"/>
      <c r="C13" s="293"/>
      <c r="D13" s="293"/>
      <c r="E13" s="293"/>
      <c r="F13" s="293"/>
      <c r="G13" s="293"/>
      <c r="H13" s="293"/>
      <c r="I13" s="293"/>
    </row>
    <row r="14" spans="1:13" s="280" customFormat="1" x14ac:dyDescent="0.25">
      <c r="A14" s="293"/>
      <c r="B14" s="293"/>
      <c r="C14" s="293"/>
      <c r="D14" s="293"/>
      <c r="E14" s="293"/>
      <c r="F14" s="293"/>
      <c r="G14" s="293"/>
      <c r="H14" s="293"/>
      <c r="I14" s="293"/>
    </row>
    <row r="15" spans="1:13" s="280" customFormat="1" x14ac:dyDescent="0.25">
      <c r="A15" s="293"/>
      <c r="B15" s="293"/>
      <c r="C15" s="293"/>
      <c r="D15" s="293"/>
      <c r="E15" s="293"/>
      <c r="F15" s="293"/>
      <c r="G15" s="293"/>
      <c r="H15" s="293"/>
      <c r="I15" s="293"/>
    </row>
    <row r="16" spans="1:13" s="280" customFormat="1" x14ac:dyDescent="0.25">
      <c r="A16" s="293"/>
      <c r="B16" s="293"/>
      <c r="C16" s="293"/>
      <c r="D16" s="293"/>
      <c r="E16" s="293"/>
      <c r="F16" s="293"/>
      <c r="G16" s="293"/>
      <c r="H16" s="293"/>
      <c r="I16" s="293"/>
    </row>
    <row r="17" spans="1:14" ht="15.75" x14ac:dyDescent="0.25">
      <c r="A17" s="276"/>
      <c r="B17" s="278"/>
      <c r="C17" s="277"/>
      <c r="D17" s="277"/>
      <c r="E17" s="277"/>
      <c r="F17" s="277"/>
      <c r="G17" s="278"/>
      <c r="H17" s="279"/>
      <c r="I17" s="277"/>
    </row>
    <row r="18" spans="1:14" ht="18.75" customHeight="1" x14ac:dyDescent="0.3">
      <c r="A18" s="349" t="s">
        <v>144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298"/>
    </row>
    <row r="19" spans="1:14" x14ac:dyDescent="0.25">
      <c r="A19" s="351" t="s">
        <v>162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299"/>
    </row>
    <row r="20" spans="1:14" x14ac:dyDescent="0.25">
      <c r="A20" s="346" t="s">
        <v>148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294"/>
    </row>
    <row r="21" spans="1:14" x14ac:dyDescent="0.25">
      <c r="A21" s="351" t="s">
        <v>147</v>
      </c>
      <c r="B21" s="351"/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299"/>
    </row>
    <row r="22" spans="1:14" x14ac:dyDescent="0.25">
      <c r="A22" s="351" t="s">
        <v>141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9"/>
    </row>
    <row r="23" spans="1:14" ht="15.75" customHeight="1" x14ac:dyDescent="0.25">
      <c r="A23" s="352" t="s">
        <v>149</v>
      </c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00"/>
    </row>
    <row r="24" spans="1:14" x14ac:dyDescent="0.25">
      <c r="A24" s="351" t="s">
        <v>146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299"/>
    </row>
  </sheetData>
  <mergeCells count="16">
    <mergeCell ref="A24:M24"/>
    <mergeCell ref="A18:M18"/>
    <mergeCell ref="A19:M19"/>
    <mergeCell ref="A21:M21"/>
    <mergeCell ref="A22:M22"/>
    <mergeCell ref="A23:M23"/>
    <mergeCell ref="A4:I4"/>
    <mergeCell ref="A5:B5"/>
    <mergeCell ref="A7:I7"/>
    <mergeCell ref="A1:M1"/>
    <mergeCell ref="A2:M2"/>
    <mergeCell ref="A8:I8"/>
    <mergeCell ref="A9:I9"/>
    <mergeCell ref="A11:I11"/>
    <mergeCell ref="A12:I12"/>
    <mergeCell ref="A20:M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E225"/>
  <sheetViews>
    <sheetView topLeftCell="A22" zoomScaleNormal="100" zoomScaleSheetLayoutView="80" zoomScalePageLayoutView="70" workbookViewId="0">
      <selection activeCell="U50" sqref="U50"/>
    </sheetView>
  </sheetViews>
  <sheetFormatPr defaultColWidth="8" defaultRowHeight="12" customHeight="1" x14ac:dyDescent="0.2"/>
  <cols>
    <col min="1" max="1" width="3.85546875" style="327" customWidth="1"/>
    <col min="2" max="2" width="14.5703125" style="305" customWidth="1"/>
    <col min="3" max="3" width="55.85546875" style="309" customWidth="1"/>
    <col min="4" max="7" width="10.7109375" style="305" customWidth="1"/>
    <col min="8" max="10" width="12.7109375" style="304" customWidth="1"/>
    <col min="11" max="11" width="14.7109375" style="304" customWidth="1"/>
    <col min="12" max="14" width="6.5703125" style="304" customWidth="1"/>
    <col min="15" max="15" width="6.7109375" style="304" customWidth="1"/>
    <col min="16" max="19" width="7" style="304" customWidth="1"/>
    <col min="20" max="20" width="11.7109375" style="329" customWidth="1"/>
    <col min="21" max="21" width="10.85546875" style="329" customWidth="1"/>
    <col min="22" max="22" width="8" style="305" customWidth="1"/>
    <col min="23" max="23" width="7.42578125" style="305" customWidth="1"/>
    <col min="24" max="24" width="8.28515625" style="305" customWidth="1"/>
    <col min="25" max="25" width="8" style="304" customWidth="1"/>
    <col min="26" max="26" width="8.28515625" style="306" customWidth="1"/>
    <col min="27" max="27" width="8.28515625" style="304" customWidth="1"/>
    <col min="28" max="28" width="7.85546875" style="307" customWidth="1"/>
    <col min="29" max="29" width="6" style="308" customWidth="1"/>
    <col min="30" max="31" width="8" style="69"/>
    <col min="32" max="228" width="8" style="309"/>
    <col min="229" max="229" width="3.28515625" style="309" bestFit="1" customWidth="1"/>
    <col min="230" max="230" width="25.28515625" style="309" customWidth="1"/>
    <col min="231" max="231" width="71.85546875" style="309" customWidth="1"/>
    <col min="232" max="238" width="10.7109375" style="309" customWidth="1"/>
    <col min="239" max="242" width="12.7109375" style="309" customWidth="1"/>
    <col min="243" max="243" width="14.7109375" style="309" customWidth="1"/>
    <col min="244" max="246" width="12.7109375" style="309" customWidth="1"/>
    <col min="247" max="247" width="14.7109375" style="309" customWidth="1"/>
    <col min="248" max="250" width="12.7109375" style="309" customWidth="1"/>
    <col min="251" max="251" width="14.7109375" style="309" customWidth="1"/>
    <col min="252" max="254" width="12.7109375" style="309" customWidth="1"/>
    <col min="255" max="255" width="14.7109375" style="309" customWidth="1"/>
    <col min="256" max="258" width="12.7109375" style="309" customWidth="1"/>
    <col min="259" max="259" width="14.7109375" style="309" customWidth="1"/>
    <col min="260" max="262" width="12.7109375" style="309" customWidth="1"/>
    <col min="263" max="263" width="14.7109375" style="309" customWidth="1"/>
    <col min="264" max="266" width="12.7109375" style="309" customWidth="1"/>
    <col min="267" max="267" width="14.7109375" style="309" customWidth="1"/>
    <col min="268" max="270" width="12.7109375" style="309" customWidth="1"/>
    <col min="271" max="271" width="14.140625" style="309" customWidth="1"/>
    <col min="272" max="272" width="12.7109375" style="309" customWidth="1"/>
    <col min="273" max="273" width="12.85546875" style="309" customWidth="1"/>
    <col min="274" max="274" width="12.7109375" style="309" customWidth="1"/>
    <col min="275" max="275" width="11.28515625" style="309" customWidth="1"/>
    <col min="276" max="276" width="11.7109375" style="309" customWidth="1"/>
    <col min="277" max="277" width="10.85546875" style="309" customWidth="1"/>
    <col min="278" max="278" width="8" style="309" customWidth="1"/>
    <col min="279" max="279" width="7.42578125" style="309" customWidth="1"/>
    <col min="280" max="280" width="8.28515625" style="309" customWidth="1"/>
    <col min="281" max="281" width="8" style="309" customWidth="1"/>
    <col min="282" max="283" width="8.28515625" style="309" customWidth="1"/>
    <col min="284" max="284" width="7.85546875" style="309" customWidth="1"/>
    <col min="285" max="285" width="6" style="309" customWidth="1"/>
    <col min="286" max="484" width="8" style="309"/>
    <col min="485" max="485" width="3.28515625" style="309" bestFit="1" customWidth="1"/>
    <col min="486" max="486" width="25.28515625" style="309" customWidth="1"/>
    <col min="487" max="487" width="71.85546875" style="309" customWidth="1"/>
    <col min="488" max="494" width="10.7109375" style="309" customWidth="1"/>
    <col min="495" max="498" width="12.7109375" style="309" customWidth="1"/>
    <col min="499" max="499" width="14.7109375" style="309" customWidth="1"/>
    <col min="500" max="502" width="12.7109375" style="309" customWidth="1"/>
    <col min="503" max="503" width="14.7109375" style="309" customWidth="1"/>
    <col min="504" max="506" width="12.7109375" style="309" customWidth="1"/>
    <col min="507" max="507" width="14.7109375" style="309" customWidth="1"/>
    <col min="508" max="510" width="12.7109375" style="309" customWidth="1"/>
    <col min="511" max="511" width="14.7109375" style="309" customWidth="1"/>
    <col min="512" max="514" width="12.7109375" style="309" customWidth="1"/>
    <col min="515" max="515" width="14.7109375" style="309" customWidth="1"/>
    <col min="516" max="518" width="12.7109375" style="309" customWidth="1"/>
    <col min="519" max="519" width="14.7109375" style="309" customWidth="1"/>
    <col min="520" max="522" width="12.7109375" style="309" customWidth="1"/>
    <col min="523" max="523" width="14.7109375" style="309" customWidth="1"/>
    <col min="524" max="526" width="12.7109375" style="309" customWidth="1"/>
    <col min="527" max="527" width="14.140625" style="309" customWidth="1"/>
    <col min="528" max="528" width="12.7109375" style="309" customWidth="1"/>
    <col min="529" max="529" width="12.85546875" style="309" customWidth="1"/>
    <col min="530" max="530" width="12.7109375" style="309" customWidth="1"/>
    <col min="531" max="531" width="11.28515625" style="309" customWidth="1"/>
    <col min="532" max="532" width="11.7109375" style="309" customWidth="1"/>
    <col min="533" max="533" width="10.85546875" style="309" customWidth="1"/>
    <col min="534" max="534" width="8" style="309" customWidth="1"/>
    <col min="535" max="535" width="7.42578125" style="309" customWidth="1"/>
    <col min="536" max="536" width="8.28515625" style="309" customWidth="1"/>
    <col min="537" max="537" width="8" style="309" customWidth="1"/>
    <col min="538" max="539" width="8.28515625" style="309" customWidth="1"/>
    <col min="540" max="540" width="7.85546875" style="309" customWidth="1"/>
    <col min="541" max="541" width="6" style="309" customWidth="1"/>
    <col min="542" max="740" width="8" style="309"/>
    <col min="741" max="741" width="3.28515625" style="309" bestFit="1" customWidth="1"/>
    <col min="742" max="742" width="25.28515625" style="309" customWidth="1"/>
    <col min="743" max="743" width="71.85546875" style="309" customWidth="1"/>
    <col min="744" max="750" width="10.7109375" style="309" customWidth="1"/>
    <col min="751" max="754" width="12.7109375" style="309" customWidth="1"/>
    <col min="755" max="755" width="14.7109375" style="309" customWidth="1"/>
    <col min="756" max="758" width="12.7109375" style="309" customWidth="1"/>
    <col min="759" max="759" width="14.7109375" style="309" customWidth="1"/>
    <col min="760" max="762" width="12.7109375" style="309" customWidth="1"/>
    <col min="763" max="763" width="14.7109375" style="309" customWidth="1"/>
    <col min="764" max="766" width="12.7109375" style="309" customWidth="1"/>
    <col min="767" max="767" width="14.7109375" style="309" customWidth="1"/>
    <col min="768" max="770" width="12.7109375" style="309" customWidth="1"/>
    <col min="771" max="771" width="14.7109375" style="309" customWidth="1"/>
    <col min="772" max="774" width="12.7109375" style="309" customWidth="1"/>
    <col min="775" max="775" width="14.7109375" style="309" customWidth="1"/>
    <col min="776" max="778" width="12.7109375" style="309" customWidth="1"/>
    <col min="779" max="779" width="14.7109375" style="309" customWidth="1"/>
    <col min="780" max="782" width="12.7109375" style="309" customWidth="1"/>
    <col min="783" max="783" width="14.140625" style="309" customWidth="1"/>
    <col min="784" max="784" width="12.7109375" style="309" customWidth="1"/>
    <col min="785" max="785" width="12.85546875" style="309" customWidth="1"/>
    <col min="786" max="786" width="12.7109375" style="309" customWidth="1"/>
    <col min="787" max="787" width="11.28515625" style="309" customWidth="1"/>
    <col min="788" max="788" width="11.7109375" style="309" customWidth="1"/>
    <col min="789" max="789" width="10.85546875" style="309" customWidth="1"/>
    <col min="790" max="790" width="8" style="309" customWidth="1"/>
    <col min="791" max="791" width="7.42578125" style="309" customWidth="1"/>
    <col min="792" max="792" width="8.28515625" style="309" customWidth="1"/>
    <col min="793" max="793" width="8" style="309" customWidth="1"/>
    <col min="794" max="795" width="8.28515625" style="309" customWidth="1"/>
    <col min="796" max="796" width="7.85546875" style="309" customWidth="1"/>
    <col min="797" max="797" width="6" style="309" customWidth="1"/>
    <col min="798" max="996" width="8" style="309"/>
    <col min="997" max="997" width="3.28515625" style="309" bestFit="1" customWidth="1"/>
    <col min="998" max="998" width="25.28515625" style="309" customWidth="1"/>
    <col min="999" max="999" width="71.85546875" style="309" customWidth="1"/>
    <col min="1000" max="1006" width="10.7109375" style="309" customWidth="1"/>
    <col min="1007" max="1010" width="12.7109375" style="309" customWidth="1"/>
    <col min="1011" max="1011" width="14.7109375" style="309" customWidth="1"/>
    <col min="1012" max="1014" width="12.7109375" style="309" customWidth="1"/>
    <col min="1015" max="1015" width="14.7109375" style="309" customWidth="1"/>
    <col min="1016" max="1018" width="12.7109375" style="309" customWidth="1"/>
    <col min="1019" max="1019" width="14.7109375" style="309" customWidth="1"/>
    <col min="1020" max="1022" width="12.7109375" style="309" customWidth="1"/>
    <col min="1023" max="1023" width="14.7109375" style="309" customWidth="1"/>
    <col min="1024" max="1026" width="12.7109375" style="309" customWidth="1"/>
    <col min="1027" max="1027" width="14.7109375" style="309" customWidth="1"/>
    <col min="1028" max="1030" width="12.7109375" style="309" customWidth="1"/>
    <col min="1031" max="1031" width="14.7109375" style="309" customWidth="1"/>
    <col min="1032" max="1034" width="12.7109375" style="309" customWidth="1"/>
    <col min="1035" max="1035" width="14.7109375" style="309" customWidth="1"/>
    <col min="1036" max="1038" width="12.7109375" style="309" customWidth="1"/>
    <col min="1039" max="1039" width="14.140625" style="309" customWidth="1"/>
    <col min="1040" max="1040" width="12.7109375" style="309" customWidth="1"/>
    <col min="1041" max="1041" width="12.85546875" style="309" customWidth="1"/>
    <col min="1042" max="1042" width="12.7109375" style="309" customWidth="1"/>
    <col min="1043" max="1043" width="11.28515625" style="309" customWidth="1"/>
    <col min="1044" max="1044" width="11.7109375" style="309" customWidth="1"/>
    <col min="1045" max="1045" width="10.85546875" style="309" customWidth="1"/>
    <col min="1046" max="1046" width="8" style="309" customWidth="1"/>
    <col min="1047" max="1047" width="7.42578125" style="309" customWidth="1"/>
    <col min="1048" max="1048" width="8.28515625" style="309" customWidth="1"/>
    <col min="1049" max="1049" width="8" style="309" customWidth="1"/>
    <col min="1050" max="1051" width="8.28515625" style="309" customWidth="1"/>
    <col min="1052" max="1052" width="7.85546875" style="309" customWidth="1"/>
    <col min="1053" max="1053" width="6" style="309" customWidth="1"/>
    <col min="1054" max="1252" width="8" style="309"/>
    <col min="1253" max="1253" width="3.28515625" style="309" bestFit="1" customWidth="1"/>
    <col min="1254" max="1254" width="25.28515625" style="309" customWidth="1"/>
    <col min="1255" max="1255" width="71.85546875" style="309" customWidth="1"/>
    <col min="1256" max="1262" width="10.7109375" style="309" customWidth="1"/>
    <col min="1263" max="1266" width="12.7109375" style="309" customWidth="1"/>
    <col min="1267" max="1267" width="14.7109375" style="309" customWidth="1"/>
    <col min="1268" max="1270" width="12.7109375" style="309" customWidth="1"/>
    <col min="1271" max="1271" width="14.7109375" style="309" customWidth="1"/>
    <col min="1272" max="1274" width="12.7109375" style="309" customWidth="1"/>
    <col min="1275" max="1275" width="14.7109375" style="309" customWidth="1"/>
    <col min="1276" max="1278" width="12.7109375" style="309" customWidth="1"/>
    <col min="1279" max="1279" width="14.7109375" style="309" customWidth="1"/>
    <col min="1280" max="1282" width="12.7109375" style="309" customWidth="1"/>
    <col min="1283" max="1283" width="14.7109375" style="309" customWidth="1"/>
    <col min="1284" max="1286" width="12.7109375" style="309" customWidth="1"/>
    <col min="1287" max="1287" width="14.7109375" style="309" customWidth="1"/>
    <col min="1288" max="1290" width="12.7109375" style="309" customWidth="1"/>
    <col min="1291" max="1291" width="14.7109375" style="309" customWidth="1"/>
    <col min="1292" max="1294" width="12.7109375" style="309" customWidth="1"/>
    <col min="1295" max="1295" width="14.140625" style="309" customWidth="1"/>
    <col min="1296" max="1296" width="12.7109375" style="309" customWidth="1"/>
    <col min="1297" max="1297" width="12.85546875" style="309" customWidth="1"/>
    <col min="1298" max="1298" width="12.7109375" style="309" customWidth="1"/>
    <col min="1299" max="1299" width="11.28515625" style="309" customWidth="1"/>
    <col min="1300" max="1300" width="11.7109375" style="309" customWidth="1"/>
    <col min="1301" max="1301" width="10.85546875" style="309" customWidth="1"/>
    <col min="1302" max="1302" width="8" style="309" customWidth="1"/>
    <col min="1303" max="1303" width="7.42578125" style="309" customWidth="1"/>
    <col min="1304" max="1304" width="8.28515625" style="309" customWidth="1"/>
    <col min="1305" max="1305" width="8" style="309" customWidth="1"/>
    <col min="1306" max="1307" width="8.28515625" style="309" customWidth="1"/>
    <col min="1308" max="1308" width="7.85546875" style="309" customWidth="1"/>
    <col min="1309" max="1309" width="6" style="309" customWidth="1"/>
    <col min="1310" max="1508" width="8" style="309"/>
    <col min="1509" max="1509" width="3.28515625" style="309" bestFit="1" customWidth="1"/>
    <col min="1510" max="1510" width="25.28515625" style="309" customWidth="1"/>
    <col min="1511" max="1511" width="71.85546875" style="309" customWidth="1"/>
    <col min="1512" max="1518" width="10.7109375" style="309" customWidth="1"/>
    <col min="1519" max="1522" width="12.7109375" style="309" customWidth="1"/>
    <col min="1523" max="1523" width="14.7109375" style="309" customWidth="1"/>
    <col min="1524" max="1526" width="12.7109375" style="309" customWidth="1"/>
    <col min="1527" max="1527" width="14.7109375" style="309" customWidth="1"/>
    <col min="1528" max="1530" width="12.7109375" style="309" customWidth="1"/>
    <col min="1531" max="1531" width="14.7109375" style="309" customWidth="1"/>
    <col min="1532" max="1534" width="12.7109375" style="309" customWidth="1"/>
    <col min="1535" max="1535" width="14.7109375" style="309" customWidth="1"/>
    <col min="1536" max="1538" width="12.7109375" style="309" customWidth="1"/>
    <col min="1539" max="1539" width="14.7109375" style="309" customWidth="1"/>
    <col min="1540" max="1542" width="12.7109375" style="309" customWidth="1"/>
    <col min="1543" max="1543" width="14.7109375" style="309" customWidth="1"/>
    <col min="1544" max="1546" width="12.7109375" style="309" customWidth="1"/>
    <col min="1547" max="1547" width="14.7109375" style="309" customWidth="1"/>
    <col min="1548" max="1550" width="12.7109375" style="309" customWidth="1"/>
    <col min="1551" max="1551" width="14.140625" style="309" customWidth="1"/>
    <col min="1552" max="1552" width="12.7109375" style="309" customWidth="1"/>
    <col min="1553" max="1553" width="12.85546875" style="309" customWidth="1"/>
    <col min="1554" max="1554" width="12.7109375" style="309" customWidth="1"/>
    <col min="1555" max="1555" width="11.28515625" style="309" customWidth="1"/>
    <col min="1556" max="1556" width="11.7109375" style="309" customWidth="1"/>
    <col min="1557" max="1557" width="10.85546875" style="309" customWidth="1"/>
    <col min="1558" max="1558" width="8" style="309" customWidth="1"/>
    <col min="1559" max="1559" width="7.42578125" style="309" customWidth="1"/>
    <col min="1560" max="1560" width="8.28515625" style="309" customWidth="1"/>
    <col min="1561" max="1561" width="8" style="309" customWidth="1"/>
    <col min="1562" max="1563" width="8.28515625" style="309" customWidth="1"/>
    <col min="1564" max="1564" width="7.85546875" style="309" customWidth="1"/>
    <col min="1565" max="1565" width="6" style="309" customWidth="1"/>
    <col min="1566" max="1764" width="8" style="309"/>
    <col min="1765" max="1765" width="3.28515625" style="309" bestFit="1" customWidth="1"/>
    <col min="1766" max="1766" width="25.28515625" style="309" customWidth="1"/>
    <col min="1767" max="1767" width="71.85546875" style="309" customWidth="1"/>
    <col min="1768" max="1774" width="10.7109375" style="309" customWidth="1"/>
    <col min="1775" max="1778" width="12.7109375" style="309" customWidth="1"/>
    <col min="1779" max="1779" width="14.7109375" style="309" customWidth="1"/>
    <col min="1780" max="1782" width="12.7109375" style="309" customWidth="1"/>
    <col min="1783" max="1783" width="14.7109375" style="309" customWidth="1"/>
    <col min="1784" max="1786" width="12.7109375" style="309" customWidth="1"/>
    <col min="1787" max="1787" width="14.7109375" style="309" customWidth="1"/>
    <col min="1788" max="1790" width="12.7109375" style="309" customWidth="1"/>
    <col min="1791" max="1791" width="14.7109375" style="309" customWidth="1"/>
    <col min="1792" max="1794" width="12.7109375" style="309" customWidth="1"/>
    <col min="1795" max="1795" width="14.7109375" style="309" customWidth="1"/>
    <col min="1796" max="1798" width="12.7109375" style="309" customWidth="1"/>
    <col min="1799" max="1799" width="14.7109375" style="309" customWidth="1"/>
    <col min="1800" max="1802" width="12.7109375" style="309" customWidth="1"/>
    <col min="1803" max="1803" width="14.7109375" style="309" customWidth="1"/>
    <col min="1804" max="1806" width="12.7109375" style="309" customWidth="1"/>
    <col min="1807" max="1807" width="14.140625" style="309" customWidth="1"/>
    <col min="1808" max="1808" width="12.7109375" style="309" customWidth="1"/>
    <col min="1809" max="1809" width="12.85546875" style="309" customWidth="1"/>
    <col min="1810" max="1810" width="12.7109375" style="309" customWidth="1"/>
    <col min="1811" max="1811" width="11.28515625" style="309" customWidth="1"/>
    <col min="1812" max="1812" width="11.7109375" style="309" customWidth="1"/>
    <col min="1813" max="1813" width="10.85546875" style="309" customWidth="1"/>
    <col min="1814" max="1814" width="8" style="309" customWidth="1"/>
    <col min="1815" max="1815" width="7.42578125" style="309" customWidth="1"/>
    <col min="1816" max="1816" width="8.28515625" style="309" customWidth="1"/>
    <col min="1817" max="1817" width="8" style="309" customWidth="1"/>
    <col min="1818" max="1819" width="8.28515625" style="309" customWidth="1"/>
    <col min="1820" max="1820" width="7.85546875" style="309" customWidth="1"/>
    <col min="1821" max="1821" width="6" style="309" customWidth="1"/>
    <col min="1822" max="2020" width="8" style="309"/>
    <col min="2021" max="2021" width="3.28515625" style="309" bestFit="1" customWidth="1"/>
    <col min="2022" max="2022" width="25.28515625" style="309" customWidth="1"/>
    <col min="2023" max="2023" width="71.85546875" style="309" customWidth="1"/>
    <col min="2024" max="2030" width="10.7109375" style="309" customWidth="1"/>
    <col min="2031" max="2034" width="12.7109375" style="309" customWidth="1"/>
    <col min="2035" max="2035" width="14.7109375" style="309" customWidth="1"/>
    <col min="2036" max="2038" width="12.7109375" style="309" customWidth="1"/>
    <col min="2039" max="2039" width="14.7109375" style="309" customWidth="1"/>
    <col min="2040" max="2042" width="12.7109375" style="309" customWidth="1"/>
    <col min="2043" max="2043" width="14.7109375" style="309" customWidth="1"/>
    <col min="2044" max="2046" width="12.7109375" style="309" customWidth="1"/>
    <col min="2047" max="2047" width="14.7109375" style="309" customWidth="1"/>
    <col min="2048" max="2050" width="12.7109375" style="309" customWidth="1"/>
    <col min="2051" max="2051" width="14.7109375" style="309" customWidth="1"/>
    <col min="2052" max="2054" width="12.7109375" style="309" customWidth="1"/>
    <col min="2055" max="2055" width="14.7109375" style="309" customWidth="1"/>
    <col min="2056" max="2058" width="12.7109375" style="309" customWidth="1"/>
    <col min="2059" max="2059" width="14.7109375" style="309" customWidth="1"/>
    <col min="2060" max="2062" width="12.7109375" style="309" customWidth="1"/>
    <col min="2063" max="2063" width="14.140625" style="309" customWidth="1"/>
    <col min="2064" max="2064" width="12.7109375" style="309" customWidth="1"/>
    <col min="2065" max="2065" width="12.85546875" style="309" customWidth="1"/>
    <col min="2066" max="2066" width="12.7109375" style="309" customWidth="1"/>
    <col min="2067" max="2067" width="11.28515625" style="309" customWidth="1"/>
    <col min="2068" max="2068" width="11.7109375" style="309" customWidth="1"/>
    <col min="2069" max="2069" width="10.85546875" style="309" customWidth="1"/>
    <col min="2070" max="2070" width="8" style="309" customWidth="1"/>
    <col min="2071" max="2071" width="7.42578125" style="309" customWidth="1"/>
    <col min="2072" max="2072" width="8.28515625" style="309" customWidth="1"/>
    <col min="2073" max="2073" width="8" style="309" customWidth="1"/>
    <col min="2074" max="2075" width="8.28515625" style="309" customWidth="1"/>
    <col min="2076" max="2076" width="7.85546875" style="309" customWidth="1"/>
    <col min="2077" max="2077" width="6" style="309" customWidth="1"/>
    <col min="2078" max="2276" width="8" style="309"/>
    <col min="2277" max="2277" width="3.28515625" style="309" bestFit="1" customWidth="1"/>
    <col min="2278" max="2278" width="25.28515625" style="309" customWidth="1"/>
    <col min="2279" max="2279" width="71.85546875" style="309" customWidth="1"/>
    <col min="2280" max="2286" width="10.7109375" style="309" customWidth="1"/>
    <col min="2287" max="2290" width="12.7109375" style="309" customWidth="1"/>
    <col min="2291" max="2291" width="14.7109375" style="309" customWidth="1"/>
    <col min="2292" max="2294" width="12.7109375" style="309" customWidth="1"/>
    <col min="2295" max="2295" width="14.7109375" style="309" customWidth="1"/>
    <col min="2296" max="2298" width="12.7109375" style="309" customWidth="1"/>
    <col min="2299" max="2299" width="14.7109375" style="309" customWidth="1"/>
    <col min="2300" max="2302" width="12.7109375" style="309" customWidth="1"/>
    <col min="2303" max="2303" width="14.7109375" style="309" customWidth="1"/>
    <col min="2304" max="2306" width="12.7109375" style="309" customWidth="1"/>
    <col min="2307" max="2307" width="14.7109375" style="309" customWidth="1"/>
    <col min="2308" max="2310" width="12.7109375" style="309" customWidth="1"/>
    <col min="2311" max="2311" width="14.7109375" style="309" customWidth="1"/>
    <col min="2312" max="2314" width="12.7109375" style="309" customWidth="1"/>
    <col min="2315" max="2315" width="14.7109375" style="309" customWidth="1"/>
    <col min="2316" max="2318" width="12.7109375" style="309" customWidth="1"/>
    <col min="2319" max="2319" width="14.140625" style="309" customWidth="1"/>
    <col min="2320" max="2320" width="12.7109375" style="309" customWidth="1"/>
    <col min="2321" max="2321" width="12.85546875" style="309" customWidth="1"/>
    <col min="2322" max="2322" width="12.7109375" style="309" customWidth="1"/>
    <col min="2323" max="2323" width="11.28515625" style="309" customWidth="1"/>
    <col min="2324" max="2324" width="11.7109375" style="309" customWidth="1"/>
    <col min="2325" max="2325" width="10.85546875" style="309" customWidth="1"/>
    <col min="2326" max="2326" width="8" style="309" customWidth="1"/>
    <col min="2327" max="2327" width="7.42578125" style="309" customWidth="1"/>
    <col min="2328" max="2328" width="8.28515625" style="309" customWidth="1"/>
    <col min="2329" max="2329" width="8" style="309" customWidth="1"/>
    <col min="2330" max="2331" width="8.28515625" style="309" customWidth="1"/>
    <col min="2332" max="2332" width="7.85546875" style="309" customWidth="1"/>
    <col min="2333" max="2333" width="6" style="309" customWidth="1"/>
    <col min="2334" max="2532" width="8" style="309"/>
    <col min="2533" max="2533" width="3.28515625" style="309" bestFit="1" customWidth="1"/>
    <col min="2534" max="2534" width="25.28515625" style="309" customWidth="1"/>
    <col min="2535" max="2535" width="71.85546875" style="309" customWidth="1"/>
    <col min="2536" max="2542" width="10.7109375" style="309" customWidth="1"/>
    <col min="2543" max="2546" width="12.7109375" style="309" customWidth="1"/>
    <col min="2547" max="2547" width="14.7109375" style="309" customWidth="1"/>
    <col min="2548" max="2550" width="12.7109375" style="309" customWidth="1"/>
    <col min="2551" max="2551" width="14.7109375" style="309" customWidth="1"/>
    <col min="2552" max="2554" width="12.7109375" style="309" customWidth="1"/>
    <col min="2555" max="2555" width="14.7109375" style="309" customWidth="1"/>
    <col min="2556" max="2558" width="12.7109375" style="309" customWidth="1"/>
    <col min="2559" max="2559" width="14.7109375" style="309" customWidth="1"/>
    <col min="2560" max="2562" width="12.7109375" style="309" customWidth="1"/>
    <col min="2563" max="2563" width="14.7109375" style="309" customWidth="1"/>
    <col min="2564" max="2566" width="12.7109375" style="309" customWidth="1"/>
    <col min="2567" max="2567" width="14.7109375" style="309" customWidth="1"/>
    <col min="2568" max="2570" width="12.7109375" style="309" customWidth="1"/>
    <col min="2571" max="2571" width="14.7109375" style="309" customWidth="1"/>
    <col min="2572" max="2574" width="12.7109375" style="309" customWidth="1"/>
    <col min="2575" max="2575" width="14.140625" style="309" customWidth="1"/>
    <col min="2576" max="2576" width="12.7109375" style="309" customWidth="1"/>
    <col min="2577" max="2577" width="12.85546875" style="309" customWidth="1"/>
    <col min="2578" max="2578" width="12.7109375" style="309" customWidth="1"/>
    <col min="2579" max="2579" width="11.28515625" style="309" customWidth="1"/>
    <col min="2580" max="2580" width="11.7109375" style="309" customWidth="1"/>
    <col min="2581" max="2581" width="10.85546875" style="309" customWidth="1"/>
    <col min="2582" max="2582" width="8" style="309" customWidth="1"/>
    <col min="2583" max="2583" width="7.42578125" style="309" customWidth="1"/>
    <col min="2584" max="2584" width="8.28515625" style="309" customWidth="1"/>
    <col min="2585" max="2585" width="8" style="309" customWidth="1"/>
    <col min="2586" max="2587" width="8.28515625" style="309" customWidth="1"/>
    <col min="2588" max="2588" width="7.85546875" style="309" customWidth="1"/>
    <col min="2589" max="2589" width="6" style="309" customWidth="1"/>
    <col min="2590" max="2788" width="8" style="309"/>
    <col min="2789" max="2789" width="3.28515625" style="309" bestFit="1" customWidth="1"/>
    <col min="2790" max="2790" width="25.28515625" style="309" customWidth="1"/>
    <col min="2791" max="2791" width="71.85546875" style="309" customWidth="1"/>
    <col min="2792" max="2798" width="10.7109375" style="309" customWidth="1"/>
    <col min="2799" max="2802" width="12.7109375" style="309" customWidth="1"/>
    <col min="2803" max="2803" width="14.7109375" style="309" customWidth="1"/>
    <col min="2804" max="2806" width="12.7109375" style="309" customWidth="1"/>
    <col min="2807" max="2807" width="14.7109375" style="309" customWidth="1"/>
    <col min="2808" max="2810" width="12.7109375" style="309" customWidth="1"/>
    <col min="2811" max="2811" width="14.7109375" style="309" customWidth="1"/>
    <col min="2812" max="2814" width="12.7109375" style="309" customWidth="1"/>
    <col min="2815" max="2815" width="14.7109375" style="309" customWidth="1"/>
    <col min="2816" max="2818" width="12.7109375" style="309" customWidth="1"/>
    <col min="2819" max="2819" width="14.7109375" style="309" customWidth="1"/>
    <col min="2820" max="2822" width="12.7109375" style="309" customWidth="1"/>
    <col min="2823" max="2823" width="14.7109375" style="309" customWidth="1"/>
    <col min="2824" max="2826" width="12.7109375" style="309" customWidth="1"/>
    <col min="2827" max="2827" width="14.7109375" style="309" customWidth="1"/>
    <col min="2828" max="2830" width="12.7109375" style="309" customWidth="1"/>
    <col min="2831" max="2831" width="14.140625" style="309" customWidth="1"/>
    <col min="2832" max="2832" width="12.7109375" style="309" customWidth="1"/>
    <col min="2833" max="2833" width="12.85546875" style="309" customWidth="1"/>
    <col min="2834" max="2834" width="12.7109375" style="309" customWidth="1"/>
    <col min="2835" max="2835" width="11.28515625" style="309" customWidth="1"/>
    <col min="2836" max="2836" width="11.7109375" style="309" customWidth="1"/>
    <col min="2837" max="2837" width="10.85546875" style="309" customWidth="1"/>
    <col min="2838" max="2838" width="8" style="309" customWidth="1"/>
    <col min="2839" max="2839" width="7.42578125" style="309" customWidth="1"/>
    <col min="2840" max="2840" width="8.28515625" style="309" customWidth="1"/>
    <col min="2841" max="2841" width="8" style="309" customWidth="1"/>
    <col min="2842" max="2843" width="8.28515625" style="309" customWidth="1"/>
    <col min="2844" max="2844" width="7.85546875" style="309" customWidth="1"/>
    <col min="2845" max="2845" width="6" style="309" customWidth="1"/>
    <col min="2846" max="3044" width="8" style="309"/>
    <col min="3045" max="3045" width="3.28515625" style="309" bestFit="1" customWidth="1"/>
    <col min="3046" max="3046" width="25.28515625" style="309" customWidth="1"/>
    <col min="3047" max="3047" width="71.85546875" style="309" customWidth="1"/>
    <col min="3048" max="3054" width="10.7109375" style="309" customWidth="1"/>
    <col min="3055" max="3058" width="12.7109375" style="309" customWidth="1"/>
    <col min="3059" max="3059" width="14.7109375" style="309" customWidth="1"/>
    <col min="3060" max="3062" width="12.7109375" style="309" customWidth="1"/>
    <col min="3063" max="3063" width="14.7109375" style="309" customWidth="1"/>
    <col min="3064" max="3066" width="12.7109375" style="309" customWidth="1"/>
    <col min="3067" max="3067" width="14.7109375" style="309" customWidth="1"/>
    <col min="3068" max="3070" width="12.7109375" style="309" customWidth="1"/>
    <col min="3071" max="3071" width="14.7109375" style="309" customWidth="1"/>
    <col min="3072" max="3074" width="12.7109375" style="309" customWidth="1"/>
    <col min="3075" max="3075" width="14.7109375" style="309" customWidth="1"/>
    <col min="3076" max="3078" width="12.7109375" style="309" customWidth="1"/>
    <col min="3079" max="3079" width="14.7109375" style="309" customWidth="1"/>
    <col min="3080" max="3082" width="12.7109375" style="309" customWidth="1"/>
    <col min="3083" max="3083" width="14.7109375" style="309" customWidth="1"/>
    <col min="3084" max="3086" width="12.7109375" style="309" customWidth="1"/>
    <col min="3087" max="3087" width="14.140625" style="309" customWidth="1"/>
    <col min="3088" max="3088" width="12.7109375" style="309" customWidth="1"/>
    <col min="3089" max="3089" width="12.85546875" style="309" customWidth="1"/>
    <col min="3090" max="3090" width="12.7109375" style="309" customWidth="1"/>
    <col min="3091" max="3091" width="11.28515625" style="309" customWidth="1"/>
    <col min="3092" max="3092" width="11.7109375" style="309" customWidth="1"/>
    <col min="3093" max="3093" width="10.85546875" style="309" customWidth="1"/>
    <col min="3094" max="3094" width="8" style="309" customWidth="1"/>
    <col min="3095" max="3095" width="7.42578125" style="309" customWidth="1"/>
    <col min="3096" max="3096" width="8.28515625" style="309" customWidth="1"/>
    <col min="3097" max="3097" width="8" style="309" customWidth="1"/>
    <col min="3098" max="3099" width="8.28515625" style="309" customWidth="1"/>
    <col min="3100" max="3100" width="7.85546875" style="309" customWidth="1"/>
    <col min="3101" max="3101" width="6" style="309" customWidth="1"/>
    <col min="3102" max="3300" width="8" style="309"/>
    <col min="3301" max="3301" width="3.28515625" style="309" bestFit="1" customWidth="1"/>
    <col min="3302" max="3302" width="25.28515625" style="309" customWidth="1"/>
    <col min="3303" max="3303" width="71.85546875" style="309" customWidth="1"/>
    <col min="3304" max="3310" width="10.7109375" style="309" customWidth="1"/>
    <col min="3311" max="3314" width="12.7109375" style="309" customWidth="1"/>
    <col min="3315" max="3315" width="14.7109375" style="309" customWidth="1"/>
    <col min="3316" max="3318" width="12.7109375" style="309" customWidth="1"/>
    <col min="3319" max="3319" width="14.7109375" style="309" customWidth="1"/>
    <col min="3320" max="3322" width="12.7109375" style="309" customWidth="1"/>
    <col min="3323" max="3323" width="14.7109375" style="309" customWidth="1"/>
    <col min="3324" max="3326" width="12.7109375" style="309" customWidth="1"/>
    <col min="3327" max="3327" width="14.7109375" style="309" customWidth="1"/>
    <col min="3328" max="3330" width="12.7109375" style="309" customWidth="1"/>
    <col min="3331" max="3331" width="14.7109375" style="309" customWidth="1"/>
    <col min="3332" max="3334" width="12.7109375" style="309" customWidth="1"/>
    <col min="3335" max="3335" width="14.7109375" style="309" customWidth="1"/>
    <col min="3336" max="3338" width="12.7109375" style="309" customWidth="1"/>
    <col min="3339" max="3339" width="14.7109375" style="309" customWidth="1"/>
    <col min="3340" max="3342" width="12.7109375" style="309" customWidth="1"/>
    <col min="3343" max="3343" width="14.140625" style="309" customWidth="1"/>
    <col min="3344" max="3344" width="12.7109375" style="309" customWidth="1"/>
    <col min="3345" max="3345" width="12.85546875" style="309" customWidth="1"/>
    <col min="3346" max="3346" width="12.7109375" style="309" customWidth="1"/>
    <col min="3347" max="3347" width="11.28515625" style="309" customWidth="1"/>
    <col min="3348" max="3348" width="11.7109375" style="309" customWidth="1"/>
    <col min="3349" max="3349" width="10.85546875" style="309" customWidth="1"/>
    <col min="3350" max="3350" width="8" style="309" customWidth="1"/>
    <col min="3351" max="3351" width="7.42578125" style="309" customWidth="1"/>
    <col min="3352" max="3352" width="8.28515625" style="309" customWidth="1"/>
    <col min="3353" max="3353" width="8" style="309" customWidth="1"/>
    <col min="3354" max="3355" width="8.28515625" style="309" customWidth="1"/>
    <col min="3356" max="3356" width="7.85546875" style="309" customWidth="1"/>
    <col min="3357" max="3357" width="6" style="309" customWidth="1"/>
    <col min="3358" max="3556" width="8" style="309"/>
    <col min="3557" max="3557" width="3.28515625" style="309" bestFit="1" customWidth="1"/>
    <col min="3558" max="3558" width="25.28515625" style="309" customWidth="1"/>
    <col min="3559" max="3559" width="71.85546875" style="309" customWidth="1"/>
    <col min="3560" max="3566" width="10.7109375" style="309" customWidth="1"/>
    <col min="3567" max="3570" width="12.7109375" style="309" customWidth="1"/>
    <col min="3571" max="3571" width="14.7109375" style="309" customWidth="1"/>
    <col min="3572" max="3574" width="12.7109375" style="309" customWidth="1"/>
    <col min="3575" max="3575" width="14.7109375" style="309" customWidth="1"/>
    <col min="3576" max="3578" width="12.7109375" style="309" customWidth="1"/>
    <col min="3579" max="3579" width="14.7109375" style="309" customWidth="1"/>
    <col min="3580" max="3582" width="12.7109375" style="309" customWidth="1"/>
    <col min="3583" max="3583" width="14.7109375" style="309" customWidth="1"/>
    <col min="3584" max="3586" width="12.7109375" style="309" customWidth="1"/>
    <col min="3587" max="3587" width="14.7109375" style="309" customWidth="1"/>
    <col min="3588" max="3590" width="12.7109375" style="309" customWidth="1"/>
    <col min="3591" max="3591" width="14.7109375" style="309" customWidth="1"/>
    <col min="3592" max="3594" width="12.7109375" style="309" customWidth="1"/>
    <col min="3595" max="3595" width="14.7109375" style="309" customWidth="1"/>
    <col min="3596" max="3598" width="12.7109375" style="309" customWidth="1"/>
    <col min="3599" max="3599" width="14.140625" style="309" customWidth="1"/>
    <col min="3600" max="3600" width="12.7109375" style="309" customWidth="1"/>
    <col min="3601" max="3601" width="12.85546875" style="309" customWidth="1"/>
    <col min="3602" max="3602" width="12.7109375" style="309" customWidth="1"/>
    <col min="3603" max="3603" width="11.28515625" style="309" customWidth="1"/>
    <col min="3604" max="3604" width="11.7109375" style="309" customWidth="1"/>
    <col min="3605" max="3605" width="10.85546875" style="309" customWidth="1"/>
    <col min="3606" max="3606" width="8" style="309" customWidth="1"/>
    <col min="3607" max="3607" width="7.42578125" style="309" customWidth="1"/>
    <col min="3608" max="3608" width="8.28515625" style="309" customWidth="1"/>
    <col min="3609" max="3609" width="8" style="309" customWidth="1"/>
    <col min="3610" max="3611" width="8.28515625" style="309" customWidth="1"/>
    <col min="3612" max="3612" width="7.85546875" style="309" customWidth="1"/>
    <col min="3613" max="3613" width="6" style="309" customWidth="1"/>
    <col min="3614" max="3812" width="8" style="309"/>
    <col min="3813" max="3813" width="3.28515625" style="309" bestFit="1" customWidth="1"/>
    <col min="3814" max="3814" width="25.28515625" style="309" customWidth="1"/>
    <col min="3815" max="3815" width="71.85546875" style="309" customWidth="1"/>
    <col min="3816" max="3822" width="10.7109375" style="309" customWidth="1"/>
    <col min="3823" max="3826" width="12.7109375" style="309" customWidth="1"/>
    <col min="3827" max="3827" width="14.7109375" style="309" customWidth="1"/>
    <col min="3828" max="3830" width="12.7109375" style="309" customWidth="1"/>
    <col min="3831" max="3831" width="14.7109375" style="309" customWidth="1"/>
    <col min="3832" max="3834" width="12.7109375" style="309" customWidth="1"/>
    <col min="3835" max="3835" width="14.7109375" style="309" customWidth="1"/>
    <col min="3836" max="3838" width="12.7109375" style="309" customWidth="1"/>
    <col min="3839" max="3839" width="14.7109375" style="309" customWidth="1"/>
    <col min="3840" max="3842" width="12.7109375" style="309" customWidth="1"/>
    <col min="3843" max="3843" width="14.7109375" style="309" customWidth="1"/>
    <col min="3844" max="3846" width="12.7109375" style="309" customWidth="1"/>
    <col min="3847" max="3847" width="14.7109375" style="309" customWidth="1"/>
    <col min="3848" max="3850" width="12.7109375" style="309" customWidth="1"/>
    <col min="3851" max="3851" width="14.7109375" style="309" customWidth="1"/>
    <col min="3852" max="3854" width="12.7109375" style="309" customWidth="1"/>
    <col min="3855" max="3855" width="14.140625" style="309" customWidth="1"/>
    <col min="3856" max="3856" width="12.7109375" style="309" customWidth="1"/>
    <col min="3857" max="3857" width="12.85546875" style="309" customWidth="1"/>
    <col min="3858" max="3858" width="12.7109375" style="309" customWidth="1"/>
    <col min="3859" max="3859" width="11.28515625" style="309" customWidth="1"/>
    <col min="3860" max="3860" width="11.7109375" style="309" customWidth="1"/>
    <col min="3861" max="3861" width="10.85546875" style="309" customWidth="1"/>
    <col min="3862" max="3862" width="8" style="309" customWidth="1"/>
    <col min="3863" max="3863" width="7.42578125" style="309" customWidth="1"/>
    <col min="3864" max="3864" width="8.28515625" style="309" customWidth="1"/>
    <col min="3865" max="3865" width="8" style="309" customWidth="1"/>
    <col min="3866" max="3867" width="8.28515625" style="309" customWidth="1"/>
    <col min="3868" max="3868" width="7.85546875" style="309" customWidth="1"/>
    <col min="3869" max="3869" width="6" style="309" customWidth="1"/>
    <col min="3870" max="4068" width="8" style="309"/>
    <col min="4069" max="4069" width="3.28515625" style="309" bestFit="1" customWidth="1"/>
    <col min="4070" max="4070" width="25.28515625" style="309" customWidth="1"/>
    <col min="4071" max="4071" width="71.85546875" style="309" customWidth="1"/>
    <col min="4072" max="4078" width="10.7109375" style="309" customWidth="1"/>
    <col min="4079" max="4082" width="12.7109375" style="309" customWidth="1"/>
    <col min="4083" max="4083" width="14.7109375" style="309" customWidth="1"/>
    <col min="4084" max="4086" width="12.7109375" style="309" customWidth="1"/>
    <col min="4087" max="4087" width="14.7109375" style="309" customWidth="1"/>
    <col min="4088" max="4090" width="12.7109375" style="309" customWidth="1"/>
    <col min="4091" max="4091" width="14.7109375" style="309" customWidth="1"/>
    <col min="4092" max="4094" width="12.7109375" style="309" customWidth="1"/>
    <col min="4095" max="4095" width="14.7109375" style="309" customWidth="1"/>
    <col min="4096" max="4098" width="12.7109375" style="309" customWidth="1"/>
    <col min="4099" max="4099" width="14.7109375" style="309" customWidth="1"/>
    <col min="4100" max="4102" width="12.7109375" style="309" customWidth="1"/>
    <col min="4103" max="4103" width="14.7109375" style="309" customWidth="1"/>
    <col min="4104" max="4106" width="12.7109375" style="309" customWidth="1"/>
    <col min="4107" max="4107" width="14.7109375" style="309" customWidth="1"/>
    <col min="4108" max="4110" width="12.7109375" style="309" customWidth="1"/>
    <col min="4111" max="4111" width="14.140625" style="309" customWidth="1"/>
    <col min="4112" max="4112" width="12.7109375" style="309" customWidth="1"/>
    <col min="4113" max="4113" width="12.85546875" style="309" customWidth="1"/>
    <col min="4114" max="4114" width="12.7109375" style="309" customWidth="1"/>
    <col min="4115" max="4115" width="11.28515625" style="309" customWidth="1"/>
    <col min="4116" max="4116" width="11.7109375" style="309" customWidth="1"/>
    <col min="4117" max="4117" width="10.85546875" style="309" customWidth="1"/>
    <col min="4118" max="4118" width="8" style="309" customWidth="1"/>
    <col min="4119" max="4119" width="7.42578125" style="309" customWidth="1"/>
    <col min="4120" max="4120" width="8.28515625" style="309" customWidth="1"/>
    <col min="4121" max="4121" width="8" style="309" customWidth="1"/>
    <col min="4122" max="4123" width="8.28515625" style="309" customWidth="1"/>
    <col min="4124" max="4124" width="7.85546875" style="309" customWidth="1"/>
    <col min="4125" max="4125" width="6" style="309" customWidth="1"/>
    <col min="4126" max="4324" width="8" style="309"/>
    <col min="4325" max="4325" width="3.28515625" style="309" bestFit="1" customWidth="1"/>
    <col min="4326" max="4326" width="25.28515625" style="309" customWidth="1"/>
    <col min="4327" max="4327" width="71.85546875" style="309" customWidth="1"/>
    <col min="4328" max="4334" width="10.7109375" style="309" customWidth="1"/>
    <col min="4335" max="4338" width="12.7109375" style="309" customWidth="1"/>
    <col min="4339" max="4339" width="14.7109375" style="309" customWidth="1"/>
    <col min="4340" max="4342" width="12.7109375" style="309" customWidth="1"/>
    <col min="4343" max="4343" width="14.7109375" style="309" customWidth="1"/>
    <col min="4344" max="4346" width="12.7109375" style="309" customWidth="1"/>
    <col min="4347" max="4347" width="14.7109375" style="309" customWidth="1"/>
    <col min="4348" max="4350" width="12.7109375" style="309" customWidth="1"/>
    <col min="4351" max="4351" width="14.7109375" style="309" customWidth="1"/>
    <col min="4352" max="4354" width="12.7109375" style="309" customWidth="1"/>
    <col min="4355" max="4355" width="14.7109375" style="309" customWidth="1"/>
    <col min="4356" max="4358" width="12.7109375" style="309" customWidth="1"/>
    <col min="4359" max="4359" width="14.7109375" style="309" customWidth="1"/>
    <col min="4360" max="4362" width="12.7109375" style="309" customWidth="1"/>
    <col min="4363" max="4363" width="14.7109375" style="309" customWidth="1"/>
    <col min="4364" max="4366" width="12.7109375" style="309" customWidth="1"/>
    <col min="4367" max="4367" width="14.140625" style="309" customWidth="1"/>
    <col min="4368" max="4368" width="12.7109375" style="309" customWidth="1"/>
    <col min="4369" max="4369" width="12.85546875" style="309" customWidth="1"/>
    <col min="4370" max="4370" width="12.7109375" style="309" customWidth="1"/>
    <col min="4371" max="4371" width="11.28515625" style="309" customWidth="1"/>
    <col min="4372" max="4372" width="11.7109375" style="309" customWidth="1"/>
    <col min="4373" max="4373" width="10.85546875" style="309" customWidth="1"/>
    <col min="4374" max="4374" width="8" style="309" customWidth="1"/>
    <col min="4375" max="4375" width="7.42578125" style="309" customWidth="1"/>
    <col min="4376" max="4376" width="8.28515625" style="309" customWidth="1"/>
    <col min="4377" max="4377" width="8" style="309" customWidth="1"/>
    <col min="4378" max="4379" width="8.28515625" style="309" customWidth="1"/>
    <col min="4380" max="4380" width="7.85546875" style="309" customWidth="1"/>
    <col min="4381" max="4381" width="6" style="309" customWidth="1"/>
    <col min="4382" max="4580" width="8" style="309"/>
    <col min="4581" max="4581" width="3.28515625" style="309" bestFit="1" customWidth="1"/>
    <col min="4582" max="4582" width="25.28515625" style="309" customWidth="1"/>
    <col min="4583" max="4583" width="71.85546875" style="309" customWidth="1"/>
    <col min="4584" max="4590" width="10.7109375" style="309" customWidth="1"/>
    <col min="4591" max="4594" width="12.7109375" style="309" customWidth="1"/>
    <col min="4595" max="4595" width="14.7109375" style="309" customWidth="1"/>
    <col min="4596" max="4598" width="12.7109375" style="309" customWidth="1"/>
    <col min="4599" max="4599" width="14.7109375" style="309" customWidth="1"/>
    <col min="4600" max="4602" width="12.7109375" style="309" customWidth="1"/>
    <col min="4603" max="4603" width="14.7109375" style="309" customWidth="1"/>
    <col min="4604" max="4606" width="12.7109375" style="309" customWidth="1"/>
    <col min="4607" max="4607" width="14.7109375" style="309" customWidth="1"/>
    <col min="4608" max="4610" width="12.7109375" style="309" customWidth="1"/>
    <col min="4611" max="4611" width="14.7109375" style="309" customWidth="1"/>
    <col min="4612" max="4614" width="12.7109375" style="309" customWidth="1"/>
    <col min="4615" max="4615" width="14.7109375" style="309" customWidth="1"/>
    <col min="4616" max="4618" width="12.7109375" style="309" customWidth="1"/>
    <col min="4619" max="4619" width="14.7109375" style="309" customWidth="1"/>
    <col min="4620" max="4622" width="12.7109375" style="309" customWidth="1"/>
    <col min="4623" max="4623" width="14.140625" style="309" customWidth="1"/>
    <col min="4624" max="4624" width="12.7109375" style="309" customWidth="1"/>
    <col min="4625" max="4625" width="12.85546875" style="309" customWidth="1"/>
    <col min="4626" max="4626" width="12.7109375" style="309" customWidth="1"/>
    <col min="4627" max="4627" width="11.28515625" style="309" customWidth="1"/>
    <col min="4628" max="4628" width="11.7109375" style="309" customWidth="1"/>
    <col min="4629" max="4629" width="10.85546875" style="309" customWidth="1"/>
    <col min="4630" max="4630" width="8" style="309" customWidth="1"/>
    <col min="4631" max="4631" width="7.42578125" style="309" customWidth="1"/>
    <col min="4632" max="4632" width="8.28515625" style="309" customWidth="1"/>
    <col min="4633" max="4633" width="8" style="309" customWidth="1"/>
    <col min="4634" max="4635" width="8.28515625" style="309" customWidth="1"/>
    <col min="4636" max="4636" width="7.85546875" style="309" customWidth="1"/>
    <col min="4637" max="4637" width="6" style="309" customWidth="1"/>
    <col min="4638" max="4836" width="8" style="309"/>
    <col min="4837" max="4837" width="3.28515625" style="309" bestFit="1" customWidth="1"/>
    <col min="4838" max="4838" width="25.28515625" style="309" customWidth="1"/>
    <col min="4839" max="4839" width="71.85546875" style="309" customWidth="1"/>
    <col min="4840" max="4846" width="10.7109375" style="309" customWidth="1"/>
    <col min="4847" max="4850" width="12.7109375" style="309" customWidth="1"/>
    <col min="4851" max="4851" width="14.7109375" style="309" customWidth="1"/>
    <col min="4852" max="4854" width="12.7109375" style="309" customWidth="1"/>
    <col min="4855" max="4855" width="14.7109375" style="309" customWidth="1"/>
    <col min="4856" max="4858" width="12.7109375" style="309" customWidth="1"/>
    <col min="4859" max="4859" width="14.7109375" style="309" customWidth="1"/>
    <col min="4860" max="4862" width="12.7109375" style="309" customWidth="1"/>
    <col min="4863" max="4863" width="14.7109375" style="309" customWidth="1"/>
    <col min="4864" max="4866" width="12.7109375" style="309" customWidth="1"/>
    <col min="4867" max="4867" width="14.7109375" style="309" customWidth="1"/>
    <col min="4868" max="4870" width="12.7109375" style="309" customWidth="1"/>
    <col min="4871" max="4871" width="14.7109375" style="309" customWidth="1"/>
    <col min="4872" max="4874" width="12.7109375" style="309" customWidth="1"/>
    <col min="4875" max="4875" width="14.7109375" style="309" customWidth="1"/>
    <col min="4876" max="4878" width="12.7109375" style="309" customWidth="1"/>
    <col min="4879" max="4879" width="14.140625" style="309" customWidth="1"/>
    <col min="4880" max="4880" width="12.7109375" style="309" customWidth="1"/>
    <col min="4881" max="4881" width="12.85546875" style="309" customWidth="1"/>
    <col min="4882" max="4882" width="12.7109375" style="309" customWidth="1"/>
    <col min="4883" max="4883" width="11.28515625" style="309" customWidth="1"/>
    <col min="4884" max="4884" width="11.7109375" style="309" customWidth="1"/>
    <col min="4885" max="4885" width="10.85546875" style="309" customWidth="1"/>
    <col min="4886" max="4886" width="8" style="309" customWidth="1"/>
    <col min="4887" max="4887" width="7.42578125" style="309" customWidth="1"/>
    <col min="4888" max="4888" width="8.28515625" style="309" customWidth="1"/>
    <col min="4889" max="4889" width="8" style="309" customWidth="1"/>
    <col min="4890" max="4891" width="8.28515625" style="309" customWidth="1"/>
    <col min="4892" max="4892" width="7.85546875" style="309" customWidth="1"/>
    <col min="4893" max="4893" width="6" style="309" customWidth="1"/>
    <col min="4894" max="5092" width="8" style="309"/>
    <col min="5093" max="5093" width="3.28515625" style="309" bestFit="1" customWidth="1"/>
    <col min="5094" max="5094" width="25.28515625" style="309" customWidth="1"/>
    <col min="5095" max="5095" width="71.85546875" style="309" customWidth="1"/>
    <col min="5096" max="5102" width="10.7109375" style="309" customWidth="1"/>
    <col min="5103" max="5106" width="12.7109375" style="309" customWidth="1"/>
    <col min="5107" max="5107" width="14.7109375" style="309" customWidth="1"/>
    <col min="5108" max="5110" width="12.7109375" style="309" customWidth="1"/>
    <col min="5111" max="5111" width="14.7109375" style="309" customWidth="1"/>
    <col min="5112" max="5114" width="12.7109375" style="309" customWidth="1"/>
    <col min="5115" max="5115" width="14.7109375" style="309" customWidth="1"/>
    <col min="5116" max="5118" width="12.7109375" style="309" customWidth="1"/>
    <col min="5119" max="5119" width="14.7109375" style="309" customWidth="1"/>
    <col min="5120" max="5122" width="12.7109375" style="309" customWidth="1"/>
    <col min="5123" max="5123" width="14.7109375" style="309" customWidth="1"/>
    <col min="5124" max="5126" width="12.7109375" style="309" customWidth="1"/>
    <col min="5127" max="5127" width="14.7109375" style="309" customWidth="1"/>
    <col min="5128" max="5130" width="12.7109375" style="309" customWidth="1"/>
    <col min="5131" max="5131" width="14.7109375" style="309" customWidth="1"/>
    <col min="5132" max="5134" width="12.7109375" style="309" customWidth="1"/>
    <col min="5135" max="5135" width="14.140625" style="309" customWidth="1"/>
    <col min="5136" max="5136" width="12.7109375" style="309" customWidth="1"/>
    <col min="5137" max="5137" width="12.85546875" style="309" customWidth="1"/>
    <col min="5138" max="5138" width="12.7109375" style="309" customWidth="1"/>
    <col min="5139" max="5139" width="11.28515625" style="309" customWidth="1"/>
    <col min="5140" max="5140" width="11.7109375" style="309" customWidth="1"/>
    <col min="5141" max="5141" width="10.85546875" style="309" customWidth="1"/>
    <col min="5142" max="5142" width="8" style="309" customWidth="1"/>
    <col min="5143" max="5143" width="7.42578125" style="309" customWidth="1"/>
    <col min="5144" max="5144" width="8.28515625" style="309" customWidth="1"/>
    <col min="5145" max="5145" width="8" style="309" customWidth="1"/>
    <col min="5146" max="5147" width="8.28515625" style="309" customWidth="1"/>
    <col min="5148" max="5148" width="7.85546875" style="309" customWidth="1"/>
    <col min="5149" max="5149" width="6" style="309" customWidth="1"/>
    <col min="5150" max="5348" width="8" style="309"/>
    <col min="5349" max="5349" width="3.28515625" style="309" bestFit="1" customWidth="1"/>
    <col min="5350" max="5350" width="25.28515625" style="309" customWidth="1"/>
    <col min="5351" max="5351" width="71.85546875" style="309" customWidth="1"/>
    <col min="5352" max="5358" width="10.7109375" style="309" customWidth="1"/>
    <col min="5359" max="5362" width="12.7109375" style="309" customWidth="1"/>
    <col min="5363" max="5363" width="14.7109375" style="309" customWidth="1"/>
    <col min="5364" max="5366" width="12.7109375" style="309" customWidth="1"/>
    <col min="5367" max="5367" width="14.7109375" style="309" customWidth="1"/>
    <col min="5368" max="5370" width="12.7109375" style="309" customWidth="1"/>
    <col min="5371" max="5371" width="14.7109375" style="309" customWidth="1"/>
    <col min="5372" max="5374" width="12.7109375" style="309" customWidth="1"/>
    <col min="5375" max="5375" width="14.7109375" style="309" customWidth="1"/>
    <col min="5376" max="5378" width="12.7109375" style="309" customWidth="1"/>
    <col min="5379" max="5379" width="14.7109375" style="309" customWidth="1"/>
    <col min="5380" max="5382" width="12.7109375" style="309" customWidth="1"/>
    <col min="5383" max="5383" width="14.7109375" style="309" customWidth="1"/>
    <col min="5384" max="5386" width="12.7109375" style="309" customWidth="1"/>
    <col min="5387" max="5387" width="14.7109375" style="309" customWidth="1"/>
    <col min="5388" max="5390" width="12.7109375" style="309" customWidth="1"/>
    <col min="5391" max="5391" width="14.140625" style="309" customWidth="1"/>
    <col min="5392" max="5392" width="12.7109375" style="309" customWidth="1"/>
    <col min="5393" max="5393" width="12.85546875" style="309" customWidth="1"/>
    <col min="5394" max="5394" width="12.7109375" style="309" customWidth="1"/>
    <col min="5395" max="5395" width="11.28515625" style="309" customWidth="1"/>
    <col min="5396" max="5396" width="11.7109375" style="309" customWidth="1"/>
    <col min="5397" max="5397" width="10.85546875" style="309" customWidth="1"/>
    <col min="5398" max="5398" width="8" style="309" customWidth="1"/>
    <col min="5399" max="5399" width="7.42578125" style="309" customWidth="1"/>
    <col min="5400" max="5400" width="8.28515625" style="309" customWidth="1"/>
    <col min="5401" max="5401" width="8" style="309" customWidth="1"/>
    <col min="5402" max="5403" width="8.28515625" style="309" customWidth="1"/>
    <col min="5404" max="5404" width="7.85546875" style="309" customWidth="1"/>
    <col min="5405" max="5405" width="6" style="309" customWidth="1"/>
    <col min="5406" max="5604" width="8" style="309"/>
    <col min="5605" max="5605" width="3.28515625" style="309" bestFit="1" customWidth="1"/>
    <col min="5606" max="5606" width="25.28515625" style="309" customWidth="1"/>
    <col min="5607" max="5607" width="71.85546875" style="309" customWidth="1"/>
    <col min="5608" max="5614" width="10.7109375" style="309" customWidth="1"/>
    <col min="5615" max="5618" width="12.7109375" style="309" customWidth="1"/>
    <col min="5619" max="5619" width="14.7109375" style="309" customWidth="1"/>
    <col min="5620" max="5622" width="12.7109375" style="309" customWidth="1"/>
    <col min="5623" max="5623" width="14.7109375" style="309" customWidth="1"/>
    <col min="5624" max="5626" width="12.7109375" style="309" customWidth="1"/>
    <col min="5627" max="5627" width="14.7109375" style="309" customWidth="1"/>
    <col min="5628" max="5630" width="12.7109375" style="309" customWidth="1"/>
    <col min="5631" max="5631" width="14.7109375" style="309" customWidth="1"/>
    <col min="5632" max="5634" width="12.7109375" style="309" customWidth="1"/>
    <col min="5635" max="5635" width="14.7109375" style="309" customWidth="1"/>
    <col min="5636" max="5638" width="12.7109375" style="309" customWidth="1"/>
    <col min="5639" max="5639" width="14.7109375" style="309" customWidth="1"/>
    <col min="5640" max="5642" width="12.7109375" style="309" customWidth="1"/>
    <col min="5643" max="5643" width="14.7109375" style="309" customWidth="1"/>
    <col min="5644" max="5646" width="12.7109375" style="309" customWidth="1"/>
    <col min="5647" max="5647" width="14.140625" style="309" customWidth="1"/>
    <col min="5648" max="5648" width="12.7109375" style="309" customWidth="1"/>
    <col min="5649" max="5649" width="12.85546875" style="309" customWidth="1"/>
    <col min="5650" max="5650" width="12.7109375" style="309" customWidth="1"/>
    <col min="5651" max="5651" width="11.28515625" style="309" customWidth="1"/>
    <col min="5652" max="5652" width="11.7109375" style="309" customWidth="1"/>
    <col min="5653" max="5653" width="10.85546875" style="309" customWidth="1"/>
    <col min="5654" max="5654" width="8" style="309" customWidth="1"/>
    <col min="5655" max="5655" width="7.42578125" style="309" customWidth="1"/>
    <col min="5656" max="5656" width="8.28515625" style="309" customWidth="1"/>
    <col min="5657" max="5657" width="8" style="309" customWidth="1"/>
    <col min="5658" max="5659" width="8.28515625" style="309" customWidth="1"/>
    <col min="5660" max="5660" width="7.85546875" style="309" customWidth="1"/>
    <col min="5661" max="5661" width="6" style="309" customWidth="1"/>
    <col min="5662" max="5860" width="8" style="309"/>
    <col min="5861" max="5861" width="3.28515625" style="309" bestFit="1" customWidth="1"/>
    <col min="5862" max="5862" width="25.28515625" style="309" customWidth="1"/>
    <col min="5863" max="5863" width="71.85546875" style="309" customWidth="1"/>
    <col min="5864" max="5870" width="10.7109375" style="309" customWidth="1"/>
    <col min="5871" max="5874" width="12.7109375" style="309" customWidth="1"/>
    <col min="5875" max="5875" width="14.7109375" style="309" customWidth="1"/>
    <col min="5876" max="5878" width="12.7109375" style="309" customWidth="1"/>
    <col min="5879" max="5879" width="14.7109375" style="309" customWidth="1"/>
    <col min="5880" max="5882" width="12.7109375" style="309" customWidth="1"/>
    <col min="5883" max="5883" width="14.7109375" style="309" customWidth="1"/>
    <col min="5884" max="5886" width="12.7109375" style="309" customWidth="1"/>
    <col min="5887" max="5887" width="14.7109375" style="309" customWidth="1"/>
    <col min="5888" max="5890" width="12.7109375" style="309" customWidth="1"/>
    <col min="5891" max="5891" width="14.7109375" style="309" customWidth="1"/>
    <col min="5892" max="5894" width="12.7109375" style="309" customWidth="1"/>
    <col min="5895" max="5895" width="14.7109375" style="309" customWidth="1"/>
    <col min="5896" max="5898" width="12.7109375" style="309" customWidth="1"/>
    <col min="5899" max="5899" width="14.7109375" style="309" customWidth="1"/>
    <col min="5900" max="5902" width="12.7109375" style="309" customWidth="1"/>
    <col min="5903" max="5903" width="14.140625" style="309" customWidth="1"/>
    <col min="5904" max="5904" width="12.7109375" style="309" customWidth="1"/>
    <col min="5905" max="5905" width="12.85546875" style="309" customWidth="1"/>
    <col min="5906" max="5906" width="12.7109375" style="309" customWidth="1"/>
    <col min="5907" max="5907" width="11.28515625" style="309" customWidth="1"/>
    <col min="5908" max="5908" width="11.7109375" style="309" customWidth="1"/>
    <col min="5909" max="5909" width="10.85546875" style="309" customWidth="1"/>
    <col min="5910" max="5910" width="8" style="309" customWidth="1"/>
    <col min="5911" max="5911" width="7.42578125" style="309" customWidth="1"/>
    <col min="5912" max="5912" width="8.28515625" style="309" customWidth="1"/>
    <col min="5913" max="5913" width="8" style="309" customWidth="1"/>
    <col min="5914" max="5915" width="8.28515625" style="309" customWidth="1"/>
    <col min="5916" max="5916" width="7.85546875" style="309" customWidth="1"/>
    <col min="5917" max="5917" width="6" style="309" customWidth="1"/>
    <col min="5918" max="6116" width="8" style="309"/>
    <col min="6117" max="6117" width="3.28515625" style="309" bestFit="1" customWidth="1"/>
    <col min="6118" max="6118" width="25.28515625" style="309" customWidth="1"/>
    <col min="6119" max="6119" width="71.85546875" style="309" customWidth="1"/>
    <col min="6120" max="6126" width="10.7109375" style="309" customWidth="1"/>
    <col min="6127" max="6130" width="12.7109375" style="309" customWidth="1"/>
    <col min="6131" max="6131" width="14.7109375" style="309" customWidth="1"/>
    <col min="6132" max="6134" width="12.7109375" style="309" customWidth="1"/>
    <col min="6135" max="6135" width="14.7109375" style="309" customWidth="1"/>
    <col min="6136" max="6138" width="12.7109375" style="309" customWidth="1"/>
    <col min="6139" max="6139" width="14.7109375" style="309" customWidth="1"/>
    <col min="6140" max="6142" width="12.7109375" style="309" customWidth="1"/>
    <col min="6143" max="6143" width="14.7109375" style="309" customWidth="1"/>
    <col min="6144" max="6146" width="12.7109375" style="309" customWidth="1"/>
    <col min="6147" max="6147" width="14.7109375" style="309" customWidth="1"/>
    <col min="6148" max="6150" width="12.7109375" style="309" customWidth="1"/>
    <col min="6151" max="6151" width="14.7109375" style="309" customWidth="1"/>
    <col min="6152" max="6154" width="12.7109375" style="309" customWidth="1"/>
    <col min="6155" max="6155" width="14.7109375" style="309" customWidth="1"/>
    <col min="6156" max="6158" width="12.7109375" style="309" customWidth="1"/>
    <col min="6159" max="6159" width="14.140625" style="309" customWidth="1"/>
    <col min="6160" max="6160" width="12.7109375" style="309" customWidth="1"/>
    <col min="6161" max="6161" width="12.85546875" style="309" customWidth="1"/>
    <col min="6162" max="6162" width="12.7109375" style="309" customWidth="1"/>
    <col min="6163" max="6163" width="11.28515625" style="309" customWidth="1"/>
    <col min="6164" max="6164" width="11.7109375" style="309" customWidth="1"/>
    <col min="6165" max="6165" width="10.85546875" style="309" customWidth="1"/>
    <col min="6166" max="6166" width="8" style="309" customWidth="1"/>
    <col min="6167" max="6167" width="7.42578125" style="309" customWidth="1"/>
    <col min="6168" max="6168" width="8.28515625" style="309" customWidth="1"/>
    <col min="6169" max="6169" width="8" style="309" customWidth="1"/>
    <col min="6170" max="6171" width="8.28515625" style="309" customWidth="1"/>
    <col min="6172" max="6172" width="7.85546875" style="309" customWidth="1"/>
    <col min="6173" max="6173" width="6" style="309" customWidth="1"/>
    <col min="6174" max="6372" width="8" style="309"/>
    <col min="6373" max="6373" width="3.28515625" style="309" bestFit="1" customWidth="1"/>
    <col min="6374" max="6374" width="25.28515625" style="309" customWidth="1"/>
    <col min="6375" max="6375" width="71.85546875" style="309" customWidth="1"/>
    <col min="6376" max="6382" width="10.7109375" style="309" customWidth="1"/>
    <col min="6383" max="6386" width="12.7109375" style="309" customWidth="1"/>
    <col min="6387" max="6387" width="14.7109375" style="309" customWidth="1"/>
    <col min="6388" max="6390" width="12.7109375" style="309" customWidth="1"/>
    <col min="6391" max="6391" width="14.7109375" style="309" customWidth="1"/>
    <col min="6392" max="6394" width="12.7109375" style="309" customWidth="1"/>
    <col min="6395" max="6395" width="14.7109375" style="309" customWidth="1"/>
    <col min="6396" max="6398" width="12.7109375" style="309" customWidth="1"/>
    <col min="6399" max="6399" width="14.7109375" style="309" customWidth="1"/>
    <col min="6400" max="6402" width="12.7109375" style="309" customWidth="1"/>
    <col min="6403" max="6403" width="14.7109375" style="309" customWidth="1"/>
    <col min="6404" max="6406" width="12.7109375" style="309" customWidth="1"/>
    <col min="6407" max="6407" width="14.7109375" style="309" customWidth="1"/>
    <col min="6408" max="6410" width="12.7109375" style="309" customWidth="1"/>
    <col min="6411" max="6411" width="14.7109375" style="309" customWidth="1"/>
    <col min="6412" max="6414" width="12.7109375" style="309" customWidth="1"/>
    <col min="6415" max="6415" width="14.140625" style="309" customWidth="1"/>
    <col min="6416" max="6416" width="12.7109375" style="309" customWidth="1"/>
    <col min="6417" max="6417" width="12.85546875" style="309" customWidth="1"/>
    <col min="6418" max="6418" width="12.7109375" style="309" customWidth="1"/>
    <col min="6419" max="6419" width="11.28515625" style="309" customWidth="1"/>
    <col min="6420" max="6420" width="11.7109375" style="309" customWidth="1"/>
    <col min="6421" max="6421" width="10.85546875" style="309" customWidth="1"/>
    <col min="6422" max="6422" width="8" style="309" customWidth="1"/>
    <col min="6423" max="6423" width="7.42578125" style="309" customWidth="1"/>
    <col min="6424" max="6424" width="8.28515625" style="309" customWidth="1"/>
    <col min="6425" max="6425" width="8" style="309" customWidth="1"/>
    <col min="6426" max="6427" width="8.28515625" style="309" customWidth="1"/>
    <col min="6428" max="6428" width="7.85546875" style="309" customWidth="1"/>
    <col min="6429" max="6429" width="6" style="309" customWidth="1"/>
    <col min="6430" max="6628" width="8" style="309"/>
    <col min="6629" max="6629" width="3.28515625" style="309" bestFit="1" customWidth="1"/>
    <col min="6630" max="6630" width="25.28515625" style="309" customWidth="1"/>
    <col min="6631" max="6631" width="71.85546875" style="309" customWidth="1"/>
    <col min="6632" max="6638" width="10.7109375" style="309" customWidth="1"/>
    <col min="6639" max="6642" width="12.7109375" style="309" customWidth="1"/>
    <col min="6643" max="6643" width="14.7109375" style="309" customWidth="1"/>
    <col min="6644" max="6646" width="12.7109375" style="309" customWidth="1"/>
    <col min="6647" max="6647" width="14.7109375" style="309" customWidth="1"/>
    <col min="6648" max="6650" width="12.7109375" style="309" customWidth="1"/>
    <col min="6651" max="6651" width="14.7109375" style="309" customWidth="1"/>
    <col min="6652" max="6654" width="12.7109375" style="309" customWidth="1"/>
    <col min="6655" max="6655" width="14.7109375" style="309" customWidth="1"/>
    <col min="6656" max="6658" width="12.7109375" style="309" customWidth="1"/>
    <col min="6659" max="6659" width="14.7109375" style="309" customWidth="1"/>
    <col min="6660" max="6662" width="12.7109375" style="309" customWidth="1"/>
    <col min="6663" max="6663" width="14.7109375" style="309" customWidth="1"/>
    <col min="6664" max="6666" width="12.7109375" style="309" customWidth="1"/>
    <col min="6667" max="6667" width="14.7109375" style="309" customWidth="1"/>
    <col min="6668" max="6670" width="12.7109375" style="309" customWidth="1"/>
    <col min="6671" max="6671" width="14.140625" style="309" customWidth="1"/>
    <col min="6672" max="6672" width="12.7109375" style="309" customWidth="1"/>
    <col min="6673" max="6673" width="12.85546875" style="309" customWidth="1"/>
    <col min="6674" max="6674" width="12.7109375" style="309" customWidth="1"/>
    <col min="6675" max="6675" width="11.28515625" style="309" customWidth="1"/>
    <col min="6676" max="6676" width="11.7109375" style="309" customWidth="1"/>
    <col min="6677" max="6677" width="10.85546875" style="309" customWidth="1"/>
    <col min="6678" max="6678" width="8" style="309" customWidth="1"/>
    <col min="6679" max="6679" width="7.42578125" style="309" customWidth="1"/>
    <col min="6680" max="6680" width="8.28515625" style="309" customWidth="1"/>
    <col min="6681" max="6681" width="8" style="309" customWidth="1"/>
    <col min="6682" max="6683" width="8.28515625" style="309" customWidth="1"/>
    <col min="6684" max="6684" width="7.85546875" style="309" customWidth="1"/>
    <col min="6685" max="6685" width="6" style="309" customWidth="1"/>
    <col min="6686" max="6884" width="8" style="309"/>
    <col min="6885" max="6885" width="3.28515625" style="309" bestFit="1" customWidth="1"/>
    <col min="6886" max="6886" width="25.28515625" style="309" customWidth="1"/>
    <col min="6887" max="6887" width="71.85546875" style="309" customWidth="1"/>
    <col min="6888" max="6894" width="10.7109375" style="309" customWidth="1"/>
    <col min="6895" max="6898" width="12.7109375" style="309" customWidth="1"/>
    <col min="6899" max="6899" width="14.7109375" style="309" customWidth="1"/>
    <col min="6900" max="6902" width="12.7109375" style="309" customWidth="1"/>
    <col min="6903" max="6903" width="14.7109375" style="309" customWidth="1"/>
    <col min="6904" max="6906" width="12.7109375" style="309" customWidth="1"/>
    <col min="6907" max="6907" width="14.7109375" style="309" customWidth="1"/>
    <col min="6908" max="6910" width="12.7109375" style="309" customWidth="1"/>
    <col min="6911" max="6911" width="14.7109375" style="309" customWidth="1"/>
    <col min="6912" max="6914" width="12.7109375" style="309" customWidth="1"/>
    <col min="6915" max="6915" width="14.7109375" style="309" customWidth="1"/>
    <col min="6916" max="6918" width="12.7109375" style="309" customWidth="1"/>
    <col min="6919" max="6919" width="14.7109375" style="309" customWidth="1"/>
    <col min="6920" max="6922" width="12.7109375" style="309" customWidth="1"/>
    <col min="6923" max="6923" width="14.7109375" style="309" customWidth="1"/>
    <col min="6924" max="6926" width="12.7109375" style="309" customWidth="1"/>
    <col min="6927" max="6927" width="14.140625" style="309" customWidth="1"/>
    <col min="6928" max="6928" width="12.7109375" style="309" customWidth="1"/>
    <col min="6929" max="6929" width="12.85546875" style="309" customWidth="1"/>
    <col min="6930" max="6930" width="12.7109375" style="309" customWidth="1"/>
    <col min="6931" max="6931" width="11.28515625" style="309" customWidth="1"/>
    <col min="6932" max="6932" width="11.7109375" style="309" customWidth="1"/>
    <col min="6933" max="6933" width="10.85546875" style="309" customWidth="1"/>
    <col min="6934" max="6934" width="8" style="309" customWidth="1"/>
    <col min="6935" max="6935" width="7.42578125" style="309" customWidth="1"/>
    <col min="6936" max="6936" width="8.28515625" style="309" customWidth="1"/>
    <col min="6937" max="6937" width="8" style="309" customWidth="1"/>
    <col min="6938" max="6939" width="8.28515625" style="309" customWidth="1"/>
    <col min="6940" max="6940" width="7.85546875" style="309" customWidth="1"/>
    <col min="6941" max="6941" width="6" style="309" customWidth="1"/>
    <col min="6942" max="7140" width="8" style="309"/>
    <col min="7141" max="7141" width="3.28515625" style="309" bestFit="1" customWidth="1"/>
    <col min="7142" max="7142" width="25.28515625" style="309" customWidth="1"/>
    <col min="7143" max="7143" width="71.85546875" style="309" customWidth="1"/>
    <col min="7144" max="7150" width="10.7109375" style="309" customWidth="1"/>
    <col min="7151" max="7154" width="12.7109375" style="309" customWidth="1"/>
    <col min="7155" max="7155" width="14.7109375" style="309" customWidth="1"/>
    <col min="7156" max="7158" width="12.7109375" style="309" customWidth="1"/>
    <col min="7159" max="7159" width="14.7109375" style="309" customWidth="1"/>
    <col min="7160" max="7162" width="12.7109375" style="309" customWidth="1"/>
    <col min="7163" max="7163" width="14.7109375" style="309" customWidth="1"/>
    <col min="7164" max="7166" width="12.7109375" style="309" customWidth="1"/>
    <col min="7167" max="7167" width="14.7109375" style="309" customWidth="1"/>
    <col min="7168" max="7170" width="12.7109375" style="309" customWidth="1"/>
    <col min="7171" max="7171" width="14.7109375" style="309" customWidth="1"/>
    <col min="7172" max="7174" width="12.7109375" style="309" customWidth="1"/>
    <col min="7175" max="7175" width="14.7109375" style="309" customWidth="1"/>
    <col min="7176" max="7178" width="12.7109375" style="309" customWidth="1"/>
    <col min="7179" max="7179" width="14.7109375" style="309" customWidth="1"/>
    <col min="7180" max="7182" width="12.7109375" style="309" customWidth="1"/>
    <col min="7183" max="7183" width="14.140625" style="309" customWidth="1"/>
    <col min="7184" max="7184" width="12.7109375" style="309" customWidth="1"/>
    <col min="7185" max="7185" width="12.85546875" style="309" customWidth="1"/>
    <col min="7186" max="7186" width="12.7109375" style="309" customWidth="1"/>
    <col min="7187" max="7187" width="11.28515625" style="309" customWidth="1"/>
    <col min="7188" max="7188" width="11.7109375" style="309" customWidth="1"/>
    <col min="7189" max="7189" width="10.85546875" style="309" customWidth="1"/>
    <col min="7190" max="7190" width="8" style="309" customWidth="1"/>
    <col min="7191" max="7191" width="7.42578125" style="309" customWidth="1"/>
    <col min="7192" max="7192" width="8.28515625" style="309" customWidth="1"/>
    <col min="7193" max="7193" width="8" style="309" customWidth="1"/>
    <col min="7194" max="7195" width="8.28515625" style="309" customWidth="1"/>
    <col min="7196" max="7196" width="7.85546875" style="309" customWidth="1"/>
    <col min="7197" max="7197" width="6" style="309" customWidth="1"/>
    <col min="7198" max="7396" width="8" style="309"/>
    <col min="7397" max="7397" width="3.28515625" style="309" bestFit="1" customWidth="1"/>
    <col min="7398" max="7398" width="25.28515625" style="309" customWidth="1"/>
    <col min="7399" max="7399" width="71.85546875" style="309" customWidth="1"/>
    <col min="7400" max="7406" width="10.7109375" style="309" customWidth="1"/>
    <col min="7407" max="7410" width="12.7109375" style="309" customWidth="1"/>
    <col min="7411" max="7411" width="14.7109375" style="309" customWidth="1"/>
    <col min="7412" max="7414" width="12.7109375" style="309" customWidth="1"/>
    <col min="7415" max="7415" width="14.7109375" style="309" customWidth="1"/>
    <col min="7416" max="7418" width="12.7109375" style="309" customWidth="1"/>
    <col min="7419" max="7419" width="14.7109375" style="309" customWidth="1"/>
    <col min="7420" max="7422" width="12.7109375" style="309" customWidth="1"/>
    <col min="7423" max="7423" width="14.7109375" style="309" customWidth="1"/>
    <col min="7424" max="7426" width="12.7109375" style="309" customWidth="1"/>
    <col min="7427" max="7427" width="14.7109375" style="309" customWidth="1"/>
    <col min="7428" max="7430" width="12.7109375" style="309" customWidth="1"/>
    <col min="7431" max="7431" width="14.7109375" style="309" customWidth="1"/>
    <col min="7432" max="7434" width="12.7109375" style="309" customWidth="1"/>
    <col min="7435" max="7435" width="14.7109375" style="309" customWidth="1"/>
    <col min="7436" max="7438" width="12.7109375" style="309" customWidth="1"/>
    <col min="7439" max="7439" width="14.140625" style="309" customWidth="1"/>
    <col min="7440" max="7440" width="12.7109375" style="309" customWidth="1"/>
    <col min="7441" max="7441" width="12.85546875" style="309" customWidth="1"/>
    <col min="7442" max="7442" width="12.7109375" style="309" customWidth="1"/>
    <col min="7443" max="7443" width="11.28515625" style="309" customWidth="1"/>
    <col min="7444" max="7444" width="11.7109375" style="309" customWidth="1"/>
    <col min="7445" max="7445" width="10.85546875" style="309" customWidth="1"/>
    <col min="7446" max="7446" width="8" style="309" customWidth="1"/>
    <col min="7447" max="7447" width="7.42578125" style="309" customWidth="1"/>
    <col min="7448" max="7448" width="8.28515625" style="309" customWidth="1"/>
    <col min="7449" max="7449" width="8" style="309" customWidth="1"/>
    <col min="7450" max="7451" width="8.28515625" style="309" customWidth="1"/>
    <col min="7452" max="7452" width="7.85546875" style="309" customWidth="1"/>
    <col min="7453" max="7453" width="6" style="309" customWidth="1"/>
    <col min="7454" max="7652" width="8" style="309"/>
    <col min="7653" max="7653" width="3.28515625" style="309" bestFit="1" customWidth="1"/>
    <col min="7654" max="7654" width="25.28515625" style="309" customWidth="1"/>
    <col min="7655" max="7655" width="71.85546875" style="309" customWidth="1"/>
    <col min="7656" max="7662" width="10.7109375" style="309" customWidth="1"/>
    <col min="7663" max="7666" width="12.7109375" style="309" customWidth="1"/>
    <col min="7667" max="7667" width="14.7109375" style="309" customWidth="1"/>
    <col min="7668" max="7670" width="12.7109375" style="309" customWidth="1"/>
    <col min="7671" max="7671" width="14.7109375" style="309" customWidth="1"/>
    <col min="7672" max="7674" width="12.7109375" style="309" customWidth="1"/>
    <col min="7675" max="7675" width="14.7109375" style="309" customWidth="1"/>
    <col min="7676" max="7678" width="12.7109375" style="309" customWidth="1"/>
    <col min="7679" max="7679" width="14.7109375" style="309" customWidth="1"/>
    <col min="7680" max="7682" width="12.7109375" style="309" customWidth="1"/>
    <col min="7683" max="7683" width="14.7109375" style="309" customWidth="1"/>
    <col min="7684" max="7686" width="12.7109375" style="309" customWidth="1"/>
    <col min="7687" max="7687" width="14.7109375" style="309" customWidth="1"/>
    <col min="7688" max="7690" width="12.7109375" style="309" customWidth="1"/>
    <col min="7691" max="7691" width="14.7109375" style="309" customWidth="1"/>
    <col min="7692" max="7694" width="12.7109375" style="309" customWidth="1"/>
    <col min="7695" max="7695" width="14.140625" style="309" customWidth="1"/>
    <col min="7696" max="7696" width="12.7109375" style="309" customWidth="1"/>
    <col min="7697" max="7697" width="12.85546875" style="309" customWidth="1"/>
    <col min="7698" max="7698" width="12.7109375" style="309" customWidth="1"/>
    <col min="7699" max="7699" width="11.28515625" style="309" customWidth="1"/>
    <col min="7700" max="7700" width="11.7109375" style="309" customWidth="1"/>
    <col min="7701" max="7701" width="10.85546875" style="309" customWidth="1"/>
    <col min="7702" max="7702" width="8" style="309" customWidth="1"/>
    <col min="7703" max="7703" width="7.42578125" style="309" customWidth="1"/>
    <col min="7704" max="7704" width="8.28515625" style="309" customWidth="1"/>
    <col min="7705" max="7705" width="8" style="309" customWidth="1"/>
    <col min="7706" max="7707" width="8.28515625" style="309" customWidth="1"/>
    <col min="7708" max="7708" width="7.85546875" style="309" customWidth="1"/>
    <col min="7709" max="7709" width="6" style="309" customWidth="1"/>
    <col min="7710" max="7908" width="8" style="309"/>
    <col min="7909" max="7909" width="3.28515625" style="309" bestFit="1" customWidth="1"/>
    <col min="7910" max="7910" width="25.28515625" style="309" customWidth="1"/>
    <col min="7911" max="7911" width="71.85546875" style="309" customWidth="1"/>
    <col min="7912" max="7918" width="10.7109375" style="309" customWidth="1"/>
    <col min="7919" max="7922" width="12.7109375" style="309" customWidth="1"/>
    <col min="7923" max="7923" width="14.7109375" style="309" customWidth="1"/>
    <col min="7924" max="7926" width="12.7109375" style="309" customWidth="1"/>
    <col min="7927" max="7927" width="14.7109375" style="309" customWidth="1"/>
    <col min="7928" max="7930" width="12.7109375" style="309" customWidth="1"/>
    <col min="7931" max="7931" width="14.7109375" style="309" customWidth="1"/>
    <col min="7932" max="7934" width="12.7109375" style="309" customWidth="1"/>
    <col min="7935" max="7935" width="14.7109375" style="309" customWidth="1"/>
    <col min="7936" max="7938" width="12.7109375" style="309" customWidth="1"/>
    <col min="7939" max="7939" width="14.7109375" style="309" customWidth="1"/>
    <col min="7940" max="7942" width="12.7109375" style="309" customWidth="1"/>
    <col min="7943" max="7943" width="14.7109375" style="309" customWidth="1"/>
    <col min="7944" max="7946" width="12.7109375" style="309" customWidth="1"/>
    <col min="7947" max="7947" width="14.7109375" style="309" customWidth="1"/>
    <col min="7948" max="7950" width="12.7109375" style="309" customWidth="1"/>
    <col min="7951" max="7951" width="14.140625" style="309" customWidth="1"/>
    <col min="7952" max="7952" width="12.7109375" style="309" customWidth="1"/>
    <col min="7953" max="7953" width="12.85546875" style="309" customWidth="1"/>
    <col min="7954" max="7954" width="12.7109375" style="309" customWidth="1"/>
    <col min="7955" max="7955" width="11.28515625" style="309" customWidth="1"/>
    <col min="7956" max="7956" width="11.7109375" style="309" customWidth="1"/>
    <col min="7957" max="7957" width="10.85546875" style="309" customWidth="1"/>
    <col min="7958" max="7958" width="8" style="309" customWidth="1"/>
    <col min="7959" max="7959" width="7.42578125" style="309" customWidth="1"/>
    <col min="7960" max="7960" width="8.28515625" style="309" customWidth="1"/>
    <col min="7961" max="7961" width="8" style="309" customWidth="1"/>
    <col min="7962" max="7963" width="8.28515625" style="309" customWidth="1"/>
    <col min="7964" max="7964" width="7.85546875" style="309" customWidth="1"/>
    <col min="7965" max="7965" width="6" style="309" customWidth="1"/>
    <col min="7966" max="8164" width="8" style="309"/>
    <col min="8165" max="8165" width="3.28515625" style="309" bestFit="1" customWidth="1"/>
    <col min="8166" max="8166" width="25.28515625" style="309" customWidth="1"/>
    <col min="8167" max="8167" width="71.85546875" style="309" customWidth="1"/>
    <col min="8168" max="8174" width="10.7109375" style="309" customWidth="1"/>
    <col min="8175" max="8178" width="12.7109375" style="309" customWidth="1"/>
    <col min="8179" max="8179" width="14.7109375" style="309" customWidth="1"/>
    <col min="8180" max="8182" width="12.7109375" style="309" customWidth="1"/>
    <col min="8183" max="8183" width="14.7109375" style="309" customWidth="1"/>
    <col min="8184" max="8186" width="12.7109375" style="309" customWidth="1"/>
    <col min="8187" max="8187" width="14.7109375" style="309" customWidth="1"/>
    <col min="8188" max="8190" width="12.7109375" style="309" customWidth="1"/>
    <col min="8191" max="8191" width="14.7109375" style="309" customWidth="1"/>
    <col min="8192" max="8194" width="12.7109375" style="309" customWidth="1"/>
    <col min="8195" max="8195" width="14.7109375" style="309" customWidth="1"/>
    <col min="8196" max="8198" width="12.7109375" style="309" customWidth="1"/>
    <col min="8199" max="8199" width="14.7109375" style="309" customWidth="1"/>
    <col min="8200" max="8202" width="12.7109375" style="309" customWidth="1"/>
    <col min="8203" max="8203" width="14.7109375" style="309" customWidth="1"/>
    <col min="8204" max="8206" width="12.7109375" style="309" customWidth="1"/>
    <col min="8207" max="8207" width="14.140625" style="309" customWidth="1"/>
    <col min="8208" max="8208" width="12.7109375" style="309" customWidth="1"/>
    <col min="8209" max="8209" width="12.85546875" style="309" customWidth="1"/>
    <col min="8210" max="8210" width="12.7109375" style="309" customWidth="1"/>
    <col min="8211" max="8211" width="11.28515625" style="309" customWidth="1"/>
    <col min="8212" max="8212" width="11.7109375" style="309" customWidth="1"/>
    <col min="8213" max="8213" width="10.85546875" style="309" customWidth="1"/>
    <col min="8214" max="8214" width="8" style="309" customWidth="1"/>
    <col min="8215" max="8215" width="7.42578125" style="309" customWidth="1"/>
    <col min="8216" max="8216" width="8.28515625" style="309" customWidth="1"/>
    <col min="8217" max="8217" width="8" style="309" customWidth="1"/>
    <col min="8218" max="8219" width="8.28515625" style="309" customWidth="1"/>
    <col min="8220" max="8220" width="7.85546875" style="309" customWidth="1"/>
    <col min="8221" max="8221" width="6" style="309" customWidth="1"/>
    <col min="8222" max="8420" width="8" style="309"/>
    <col min="8421" max="8421" width="3.28515625" style="309" bestFit="1" customWidth="1"/>
    <col min="8422" max="8422" width="25.28515625" style="309" customWidth="1"/>
    <col min="8423" max="8423" width="71.85546875" style="309" customWidth="1"/>
    <col min="8424" max="8430" width="10.7109375" style="309" customWidth="1"/>
    <col min="8431" max="8434" width="12.7109375" style="309" customWidth="1"/>
    <col min="8435" max="8435" width="14.7109375" style="309" customWidth="1"/>
    <col min="8436" max="8438" width="12.7109375" style="309" customWidth="1"/>
    <col min="8439" max="8439" width="14.7109375" style="309" customWidth="1"/>
    <col min="8440" max="8442" width="12.7109375" style="309" customWidth="1"/>
    <col min="8443" max="8443" width="14.7109375" style="309" customWidth="1"/>
    <col min="8444" max="8446" width="12.7109375" style="309" customWidth="1"/>
    <col min="8447" max="8447" width="14.7109375" style="309" customWidth="1"/>
    <col min="8448" max="8450" width="12.7109375" style="309" customWidth="1"/>
    <col min="8451" max="8451" width="14.7109375" style="309" customWidth="1"/>
    <col min="8452" max="8454" width="12.7109375" style="309" customWidth="1"/>
    <col min="8455" max="8455" width="14.7109375" style="309" customWidth="1"/>
    <col min="8456" max="8458" width="12.7109375" style="309" customWidth="1"/>
    <col min="8459" max="8459" width="14.7109375" style="309" customWidth="1"/>
    <col min="8460" max="8462" width="12.7109375" style="309" customWidth="1"/>
    <col min="8463" max="8463" width="14.140625" style="309" customWidth="1"/>
    <col min="8464" max="8464" width="12.7109375" style="309" customWidth="1"/>
    <col min="8465" max="8465" width="12.85546875" style="309" customWidth="1"/>
    <col min="8466" max="8466" width="12.7109375" style="309" customWidth="1"/>
    <col min="8467" max="8467" width="11.28515625" style="309" customWidth="1"/>
    <col min="8468" max="8468" width="11.7109375" style="309" customWidth="1"/>
    <col min="8469" max="8469" width="10.85546875" style="309" customWidth="1"/>
    <col min="8470" max="8470" width="8" style="309" customWidth="1"/>
    <col min="8471" max="8471" width="7.42578125" style="309" customWidth="1"/>
    <col min="8472" max="8472" width="8.28515625" style="309" customWidth="1"/>
    <col min="8473" max="8473" width="8" style="309" customWidth="1"/>
    <col min="8474" max="8475" width="8.28515625" style="309" customWidth="1"/>
    <col min="8476" max="8476" width="7.85546875" style="309" customWidth="1"/>
    <col min="8477" max="8477" width="6" style="309" customWidth="1"/>
    <col min="8478" max="8676" width="8" style="309"/>
    <col min="8677" max="8677" width="3.28515625" style="309" bestFit="1" customWidth="1"/>
    <col min="8678" max="8678" width="25.28515625" style="309" customWidth="1"/>
    <col min="8679" max="8679" width="71.85546875" style="309" customWidth="1"/>
    <col min="8680" max="8686" width="10.7109375" style="309" customWidth="1"/>
    <col min="8687" max="8690" width="12.7109375" style="309" customWidth="1"/>
    <col min="8691" max="8691" width="14.7109375" style="309" customWidth="1"/>
    <col min="8692" max="8694" width="12.7109375" style="309" customWidth="1"/>
    <col min="8695" max="8695" width="14.7109375" style="309" customWidth="1"/>
    <col min="8696" max="8698" width="12.7109375" style="309" customWidth="1"/>
    <col min="8699" max="8699" width="14.7109375" style="309" customWidth="1"/>
    <col min="8700" max="8702" width="12.7109375" style="309" customWidth="1"/>
    <col min="8703" max="8703" width="14.7109375" style="309" customWidth="1"/>
    <col min="8704" max="8706" width="12.7109375" style="309" customWidth="1"/>
    <col min="8707" max="8707" width="14.7109375" style="309" customWidth="1"/>
    <col min="8708" max="8710" width="12.7109375" style="309" customWidth="1"/>
    <col min="8711" max="8711" width="14.7109375" style="309" customWidth="1"/>
    <col min="8712" max="8714" width="12.7109375" style="309" customWidth="1"/>
    <col min="8715" max="8715" width="14.7109375" style="309" customWidth="1"/>
    <col min="8716" max="8718" width="12.7109375" style="309" customWidth="1"/>
    <col min="8719" max="8719" width="14.140625" style="309" customWidth="1"/>
    <col min="8720" max="8720" width="12.7109375" style="309" customWidth="1"/>
    <col min="8721" max="8721" width="12.85546875" style="309" customWidth="1"/>
    <col min="8722" max="8722" width="12.7109375" style="309" customWidth="1"/>
    <col min="8723" max="8723" width="11.28515625" style="309" customWidth="1"/>
    <col min="8724" max="8724" width="11.7109375" style="309" customWidth="1"/>
    <col min="8725" max="8725" width="10.85546875" style="309" customWidth="1"/>
    <col min="8726" max="8726" width="8" style="309" customWidth="1"/>
    <col min="8727" max="8727" width="7.42578125" style="309" customWidth="1"/>
    <col min="8728" max="8728" width="8.28515625" style="309" customWidth="1"/>
    <col min="8729" max="8729" width="8" style="309" customWidth="1"/>
    <col min="8730" max="8731" width="8.28515625" style="309" customWidth="1"/>
    <col min="8732" max="8732" width="7.85546875" style="309" customWidth="1"/>
    <col min="8733" max="8733" width="6" style="309" customWidth="1"/>
    <col min="8734" max="8932" width="8" style="309"/>
    <col min="8933" max="8933" width="3.28515625" style="309" bestFit="1" customWidth="1"/>
    <col min="8934" max="8934" width="25.28515625" style="309" customWidth="1"/>
    <col min="8935" max="8935" width="71.85546875" style="309" customWidth="1"/>
    <col min="8936" max="8942" width="10.7109375" style="309" customWidth="1"/>
    <col min="8943" max="8946" width="12.7109375" style="309" customWidth="1"/>
    <col min="8947" max="8947" width="14.7109375" style="309" customWidth="1"/>
    <col min="8948" max="8950" width="12.7109375" style="309" customWidth="1"/>
    <col min="8951" max="8951" width="14.7109375" style="309" customWidth="1"/>
    <col min="8952" max="8954" width="12.7109375" style="309" customWidth="1"/>
    <col min="8955" max="8955" width="14.7109375" style="309" customWidth="1"/>
    <col min="8956" max="8958" width="12.7109375" style="309" customWidth="1"/>
    <col min="8959" max="8959" width="14.7109375" style="309" customWidth="1"/>
    <col min="8960" max="8962" width="12.7109375" style="309" customWidth="1"/>
    <col min="8963" max="8963" width="14.7109375" style="309" customWidth="1"/>
    <col min="8964" max="8966" width="12.7109375" style="309" customWidth="1"/>
    <col min="8967" max="8967" width="14.7109375" style="309" customWidth="1"/>
    <col min="8968" max="8970" width="12.7109375" style="309" customWidth="1"/>
    <col min="8971" max="8971" width="14.7109375" style="309" customWidth="1"/>
    <col min="8972" max="8974" width="12.7109375" style="309" customWidth="1"/>
    <col min="8975" max="8975" width="14.140625" style="309" customWidth="1"/>
    <col min="8976" max="8976" width="12.7109375" style="309" customWidth="1"/>
    <col min="8977" max="8977" width="12.85546875" style="309" customWidth="1"/>
    <col min="8978" max="8978" width="12.7109375" style="309" customWidth="1"/>
    <col min="8979" max="8979" width="11.28515625" style="309" customWidth="1"/>
    <col min="8980" max="8980" width="11.7109375" style="309" customWidth="1"/>
    <col min="8981" max="8981" width="10.85546875" style="309" customWidth="1"/>
    <col min="8982" max="8982" width="8" style="309" customWidth="1"/>
    <col min="8983" max="8983" width="7.42578125" style="309" customWidth="1"/>
    <col min="8984" max="8984" width="8.28515625" style="309" customWidth="1"/>
    <col min="8985" max="8985" width="8" style="309" customWidth="1"/>
    <col min="8986" max="8987" width="8.28515625" style="309" customWidth="1"/>
    <col min="8988" max="8988" width="7.85546875" style="309" customWidth="1"/>
    <col min="8989" max="8989" width="6" style="309" customWidth="1"/>
    <col min="8990" max="9188" width="8" style="309"/>
    <col min="9189" max="9189" width="3.28515625" style="309" bestFit="1" customWidth="1"/>
    <col min="9190" max="9190" width="25.28515625" style="309" customWidth="1"/>
    <col min="9191" max="9191" width="71.85546875" style="309" customWidth="1"/>
    <col min="9192" max="9198" width="10.7109375" style="309" customWidth="1"/>
    <col min="9199" max="9202" width="12.7109375" style="309" customWidth="1"/>
    <col min="9203" max="9203" width="14.7109375" style="309" customWidth="1"/>
    <col min="9204" max="9206" width="12.7109375" style="309" customWidth="1"/>
    <col min="9207" max="9207" width="14.7109375" style="309" customWidth="1"/>
    <col min="9208" max="9210" width="12.7109375" style="309" customWidth="1"/>
    <col min="9211" max="9211" width="14.7109375" style="309" customWidth="1"/>
    <col min="9212" max="9214" width="12.7109375" style="309" customWidth="1"/>
    <col min="9215" max="9215" width="14.7109375" style="309" customWidth="1"/>
    <col min="9216" max="9218" width="12.7109375" style="309" customWidth="1"/>
    <col min="9219" max="9219" width="14.7109375" style="309" customWidth="1"/>
    <col min="9220" max="9222" width="12.7109375" style="309" customWidth="1"/>
    <col min="9223" max="9223" width="14.7109375" style="309" customWidth="1"/>
    <col min="9224" max="9226" width="12.7109375" style="309" customWidth="1"/>
    <col min="9227" max="9227" width="14.7109375" style="309" customWidth="1"/>
    <col min="9228" max="9230" width="12.7109375" style="309" customWidth="1"/>
    <col min="9231" max="9231" width="14.140625" style="309" customWidth="1"/>
    <col min="9232" max="9232" width="12.7109375" style="309" customWidth="1"/>
    <col min="9233" max="9233" width="12.85546875" style="309" customWidth="1"/>
    <col min="9234" max="9234" width="12.7109375" style="309" customWidth="1"/>
    <col min="9235" max="9235" width="11.28515625" style="309" customWidth="1"/>
    <col min="9236" max="9236" width="11.7109375" style="309" customWidth="1"/>
    <col min="9237" max="9237" width="10.85546875" style="309" customWidth="1"/>
    <col min="9238" max="9238" width="8" style="309" customWidth="1"/>
    <col min="9239" max="9239" width="7.42578125" style="309" customWidth="1"/>
    <col min="9240" max="9240" width="8.28515625" style="309" customWidth="1"/>
    <col min="9241" max="9241" width="8" style="309" customWidth="1"/>
    <col min="9242" max="9243" width="8.28515625" style="309" customWidth="1"/>
    <col min="9244" max="9244" width="7.85546875" style="309" customWidth="1"/>
    <col min="9245" max="9245" width="6" style="309" customWidth="1"/>
    <col min="9246" max="9444" width="8" style="309"/>
    <col min="9445" max="9445" width="3.28515625" style="309" bestFit="1" customWidth="1"/>
    <col min="9446" max="9446" width="25.28515625" style="309" customWidth="1"/>
    <col min="9447" max="9447" width="71.85546875" style="309" customWidth="1"/>
    <col min="9448" max="9454" width="10.7109375" style="309" customWidth="1"/>
    <col min="9455" max="9458" width="12.7109375" style="309" customWidth="1"/>
    <col min="9459" max="9459" width="14.7109375" style="309" customWidth="1"/>
    <col min="9460" max="9462" width="12.7109375" style="309" customWidth="1"/>
    <col min="9463" max="9463" width="14.7109375" style="309" customWidth="1"/>
    <col min="9464" max="9466" width="12.7109375" style="309" customWidth="1"/>
    <col min="9467" max="9467" width="14.7109375" style="309" customWidth="1"/>
    <col min="9468" max="9470" width="12.7109375" style="309" customWidth="1"/>
    <col min="9471" max="9471" width="14.7109375" style="309" customWidth="1"/>
    <col min="9472" max="9474" width="12.7109375" style="309" customWidth="1"/>
    <col min="9475" max="9475" width="14.7109375" style="309" customWidth="1"/>
    <col min="9476" max="9478" width="12.7109375" style="309" customWidth="1"/>
    <col min="9479" max="9479" width="14.7109375" style="309" customWidth="1"/>
    <col min="9480" max="9482" width="12.7109375" style="309" customWidth="1"/>
    <col min="9483" max="9483" width="14.7109375" style="309" customWidth="1"/>
    <col min="9484" max="9486" width="12.7109375" style="309" customWidth="1"/>
    <col min="9487" max="9487" width="14.140625" style="309" customWidth="1"/>
    <col min="9488" max="9488" width="12.7109375" style="309" customWidth="1"/>
    <col min="9489" max="9489" width="12.85546875" style="309" customWidth="1"/>
    <col min="9490" max="9490" width="12.7109375" style="309" customWidth="1"/>
    <col min="9491" max="9491" width="11.28515625" style="309" customWidth="1"/>
    <col min="9492" max="9492" width="11.7109375" style="309" customWidth="1"/>
    <col min="9493" max="9493" width="10.85546875" style="309" customWidth="1"/>
    <col min="9494" max="9494" width="8" style="309" customWidth="1"/>
    <col min="9495" max="9495" width="7.42578125" style="309" customWidth="1"/>
    <col min="9496" max="9496" width="8.28515625" style="309" customWidth="1"/>
    <col min="9497" max="9497" width="8" style="309" customWidth="1"/>
    <col min="9498" max="9499" width="8.28515625" style="309" customWidth="1"/>
    <col min="9500" max="9500" width="7.85546875" style="309" customWidth="1"/>
    <col min="9501" max="9501" width="6" style="309" customWidth="1"/>
    <col min="9502" max="9700" width="8" style="309"/>
    <col min="9701" max="9701" width="3.28515625" style="309" bestFit="1" customWidth="1"/>
    <col min="9702" max="9702" width="25.28515625" style="309" customWidth="1"/>
    <col min="9703" max="9703" width="71.85546875" style="309" customWidth="1"/>
    <col min="9704" max="9710" width="10.7109375" style="309" customWidth="1"/>
    <col min="9711" max="9714" width="12.7109375" style="309" customWidth="1"/>
    <col min="9715" max="9715" width="14.7109375" style="309" customWidth="1"/>
    <col min="9716" max="9718" width="12.7109375" style="309" customWidth="1"/>
    <col min="9719" max="9719" width="14.7109375" style="309" customWidth="1"/>
    <col min="9720" max="9722" width="12.7109375" style="309" customWidth="1"/>
    <col min="9723" max="9723" width="14.7109375" style="309" customWidth="1"/>
    <col min="9724" max="9726" width="12.7109375" style="309" customWidth="1"/>
    <col min="9727" max="9727" width="14.7109375" style="309" customWidth="1"/>
    <col min="9728" max="9730" width="12.7109375" style="309" customWidth="1"/>
    <col min="9731" max="9731" width="14.7109375" style="309" customWidth="1"/>
    <col min="9732" max="9734" width="12.7109375" style="309" customWidth="1"/>
    <col min="9735" max="9735" width="14.7109375" style="309" customWidth="1"/>
    <col min="9736" max="9738" width="12.7109375" style="309" customWidth="1"/>
    <col min="9739" max="9739" width="14.7109375" style="309" customWidth="1"/>
    <col min="9740" max="9742" width="12.7109375" style="309" customWidth="1"/>
    <col min="9743" max="9743" width="14.140625" style="309" customWidth="1"/>
    <col min="9744" max="9744" width="12.7109375" style="309" customWidth="1"/>
    <col min="9745" max="9745" width="12.85546875" style="309" customWidth="1"/>
    <col min="9746" max="9746" width="12.7109375" style="309" customWidth="1"/>
    <col min="9747" max="9747" width="11.28515625" style="309" customWidth="1"/>
    <col min="9748" max="9748" width="11.7109375" style="309" customWidth="1"/>
    <col min="9749" max="9749" width="10.85546875" style="309" customWidth="1"/>
    <col min="9750" max="9750" width="8" style="309" customWidth="1"/>
    <col min="9751" max="9751" width="7.42578125" style="309" customWidth="1"/>
    <col min="9752" max="9752" width="8.28515625" style="309" customWidth="1"/>
    <col min="9753" max="9753" width="8" style="309" customWidth="1"/>
    <col min="9754" max="9755" width="8.28515625" style="309" customWidth="1"/>
    <col min="9756" max="9756" width="7.85546875" style="309" customWidth="1"/>
    <col min="9757" max="9757" width="6" style="309" customWidth="1"/>
    <col min="9758" max="9956" width="8" style="309"/>
    <col min="9957" max="9957" width="3.28515625" style="309" bestFit="1" customWidth="1"/>
    <col min="9958" max="9958" width="25.28515625" style="309" customWidth="1"/>
    <col min="9959" max="9959" width="71.85546875" style="309" customWidth="1"/>
    <col min="9960" max="9966" width="10.7109375" style="309" customWidth="1"/>
    <col min="9967" max="9970" width="12.7109375" style="309" customWidth="1"/>
    <col min="9971" max="9971" width="14.7109375" style="309" customWidth="1"/>
    <col min="9972" max="9974" width="12.7109375" style="309" customWidth="1"/>
    <col min="9975" max="9975" width="14.7109375" style="309" customWidth="1"/>
    <col min="9976" max="9978" width="12.7109375" style="309" customWidth="1"/>
    <col min="9979" max="9979" width="14.7109375" style="309" customWidth="1"/>
    <col min="9980" max="9982" width="12.7109375" style="309" customWidth="1"/>
    <col min="9983" max="9983" width="14.7109375" style="309" customWidth="1"/>
    <col min="9984" max="9986" width="12.7109375" style="309" customWidth="1"/>
    <col min="9987" max="9987" width="14.7109375" style="309" customWidth="1"/>
    <col min="9988" max="9990" width="12.7109375" style="309" customWidth="1"/>
    <col min="9991" max="9991" width="14.7109375" style="309" customWidth="1"/>
    <col min="9992" max="9994" width="12.7109375" style="309" customWidth="1"/>
    <col min="9995" max="9995" width="14.7109375" style="309" customWidth="1"/>
    <col min="9996" max="9998" width="12.7109375" style="309" customWidth="1"/>
    <col min="9999" max="9999" width="14.140625" style="309" customWidth="1"/>
    <col min="10000" max="10000" width="12.7109375" style="309" customWidth="1"/>
    <col min="10001" max="10001" width="12.85546875" style="309" customWidth="1"/>
    <col min="10002" max="10002" width="12.7109375" style="309" customWidth="1"/>
    <col min="10003" max="10003" width="11.28515625" style="309" customWidth="1"/>
    <col min="10004" max="10004" width="11.7109375" style="309" customWidth="1"/>
    <col min="10005" max="10005" width="10.85546875" style="309" customWidth="1"/>
    <col min="10006" max="10006" width="8" style="309" customWidth="1"/>
    <col min="10007" max="10007" width="7.42578125" style="309" customWidth="1"/>
    <col min="10008" max="10008" width="8.28515625" style="309" customWidth="1"/>
    <col min="10009" max="10009" width="8" style="309" customWidth="1"/>
    <col min="10010" max="10011" width="8.28515625" style="309" customWidth="1"/>
    <col min="10012" max="10012" width="7.85546875" style="309" customWidth="1"/>
    <col min="10013" max="10013" width="6" style="309" customWidth="1"/>
    <col min="10014" max="10212" width="8" style="309"/>
    <col min="10213" max="10213" width="3.28515625" style="309" bestFit="1" customWidth="1"/>
    <col min="10214" max="10214" width="25.28515625" style="309" customWidth="1"/>
    <col min="10215" max="10215" width="71.85546875" style="309" customWidth="1"/>
    <col min="10216" max="10222" width="10.7109375" style="309" customWidth="1"/>
    <col min="10223" max="10226" width="12.7109375" style="309" customWidth="1"/>
    <col min="10227" max="10227" width="14.7109375" style="309" customWidth="1"/>
    <col min="10228" max="10230" width="12.7109375" style="309" customWidth="1"/>
    <col min="10231" max="10231" width="14.7109375" style="309" customWidth="1"/>
    <col min="10232" max="10234" width="12.7109375" style="309" customWidth="1"/>
    <col min="10235" max="10235" width="14.7109375" style="309" customWidth="1"/>
    <col min="10236" max="10238" width="12.7109375" style="309" customWidth="1"/>
    <col min="10239" max="10239" width="14.7109375" style="309" customWidth="1"/>
    <col min="10240" max="10242" width="12.7109375" style="309" customWidth="1"/>
    <col min="10243" max="10243" width="14.7109375" style="309" customWidth="1"/>
    <col min="10244" max="10246" width="12.7109375" style="309" customWidth="1"/>
    <col min="10247" max="10247" width="14.7109375" style="309" customWidth="1"/>
    <col min="10248" max="10250" width="12.7109375" style="309" customWidth="1"/>
    <col min="10251" max="10251" width="14.7109375" style="309" customWidth="1"/>
    <col min="10252" max="10254" width="12.7109375" style="309" customWidth="1"/>
    <col min="10255" max="10255" width="14.140625" style="309" customWidth="1"/>
    <col min="10256" max="10256" width="12.7109375" style="309" customWidth="1"/>
    <col min="10257" max="10257" width="12.85546875" style="309" customWidth="1"/>
    <col min="10258" max="10258" width="12.7109375" style="309" customWidth="1"/>
    <col min="10259" max="10259" width="11.28515625" style="309" customWidth="1"/>
    <col min="10260" max="10260" width="11.7109375" style="309" customWidth="1"/>
    <col min="10261" max="10261" width="10.85546875" style="309" customWidth="1"/>
    <col min="10262" max="10262" width="8" style="309" customWidth="1"/>
    <col min="10263" max="10263" width="7.42578125" style="309" customWidth="1"/>
    <col min="10264" max="10264" width="8.28515625" style="309" customWidth="1"/>
    <col min="10265" max="10265" width="8" style="309" customWidth="1"/>
    <col min="10266" max="10267" width="8.28515625" style="309" customWidth="1"/>
    <col min="10268" max="10268" width="7.85546875" style="309" customWidth="1"/>
    <col min="10269" max="10269" width="6" style="309" customWidth="1"/>
    <col min="10270" max="10468" width="8" style="309"/>
    <col min="10469" max="10469" width="3.28515625" style="309" bestFit="1" customWidth="1"/>
    <col min="10470" max="10470" width="25.28515625" style="309" customWidth="1"/>
    <col min="10471" max="10471" width="71.85546875" style="309" customWidth="1"/>
    <col min="10472" max="10478" width="10.7109375" style="309" customWidth="1"/>
    <col min="10479" max="10482" width="12.7109375" style="309" customWidth="1"/>
    <col min="10483" max="10483" width="14.7109375" style="309" customWidth="1"/>
    <col min="10484" max="10486" width="12.7109375" style="309" customWidth="1"/>
    <col min="10487" max="10487" width="14.7109375" style="309" customWidth="1"/>
    <col min="10488" max="10490" width="12.7109375" style="309" customWidth="1"/>
    <col min="10491" max="10491" width="14.7109375" style="309" customWidth="1"/>
    <col min="10492" max="10494" width="12.7109375" style="309" customWidth="1"/>
    <col min="10495" max="10495" width="14.7109375" style="309" customWidth="1"/>
    <col min="10496" max="10498" width="12.7109375" style="309" customWidth="1"/>
    <col min="10499" max="10499" width="14.7109375" style="309" customWidth="1"/>
    <col min="10500" max="10502" width="12.7109375" style="309" customWidth="1"/>
    <col min="10503" max="10503" width="14.7109375" style="309" customWidth="1"/>
    <col min="10504" max="10506" width="12.7109375" style="309" customWidth="1"/>
    <col min="10507" max="10507" width="14.7109375" style="309" customWidth="1"/>
    <col min="10508" max="10510" width="12.7109375" style="309" customWidth="1"/>
    <col min="10511" max="10511" width="14.140625" style="309" customWidth="1"/>
    <col min="10512" max="10512" width="12.7109375" style="309" customWidth="1"/>
    <col min="10513" max="10513" width="12.85546875" style="309" customWidth="1"/>
    <col min="10514" max="10514" width="12.7109375" style="309" customWidth="1"/>
    <col min="10515" max="10515" width="11.28515625" style="309" customWidth="1"/>
    <col min="10516" max="10516" width="11.7109375" style="309" customWidth="1"/>
    <col min="10517" max="10517" width="10.85546875" style="309" customWidth="1"/>
    <col min="10518" max="10518" width="8" style="309" customWidth="1"/>
    <col min="10519" max="10519" width="7.42578125" style="309" customWidth="1"/>
    <col min="10520" max="10520" width="8.28515625" style="309" customWidth="1"/>
    <col min="10521" max="10521" width="8" style="309" customWidth="1"/>
    <col min="10522" max="10523" width="8.28515625" style="309" customWidth="1"/>
    <col min="10524" max="10524" width="7.85546875" style="309" customWidth="1"/>
    <col min="10525" max="10525" width="6" style="309" customWidth="1"/>
    <col min="10526" max="10724" width="8" style="309"/>
    <col min="10725" max="10725" width="3.28515625" style="309" bestFit="1" customWidth="1"/>
    <col min="10726" max="10726" width="25.28515625" style="309" customWidth="1"/>
    <col min="10727" max="10727" width="71.85546875" style="309" customWidth="1"/>
    <col min="10728" max="10734" width="10.7109375" style="309" customWidth="1"/>
    <col min="10735" max="10738" width="12.7109375" style="309" customWidth="1"/>
    <col min="10739" max="10739" width="14.7109375" style="309" customWidth="1"/>
    <col min="10740" max="10742" width="12.7109375" style="309" customWidth="1"/>
    <col min="10743" max="10743" width="14.7109375" style="309" customWidth="1"/>
    <col min="10744" max="10746" width="12.7109375" style="309" customWidth="1"/>
    <col min="10747" max="10747" width="14.7109375" style="309" customWidth="1"/>
    <col min="10748" max="10750" width="12.7109375" style="309" customWidth="1"/>
    <col min="10751" max="10751" width="14.7109375" style="309" customWidth="1"/>
    <col min="10752" max="10754" width="12.7109375" style="309" customWidth="1"/>
    <col min="10755" max="10755" width="14.7109375" style="309" customWidth="1"/>
    <col min="10756" max="10758" width="12.7109375" style="309" customWidth="1"/>
    <col min="10759" max="10759" width="14.7109375" style="309" customWidth="1"/>
    <col min="10760" max="10762" width="12.7109375" style="309" customWidth="1"/>
    <col min="10763" max="10763" width="14.7109375" style="309" customWidth="1"/>
    <col min="10764" max="10766" width="12.7109375" style="309" customWidth="1"/>
    <col min="10767" max="10767" width="14.140625" style="309" customWidth="1"/>
    <col min="10768" max="10768" width="12.7109375" style="309" customWidth="1"/>
    <col min="10769" max="10769" width="12.85546875" style="309" customWidth="1"/>
    <col min="10770" max="10770" width="12.7109375" style="309" customWidth="1"/>
    <col min="10771" max="10771" width="11.28515625" style="309" customWidth="1"/>
    <col min="10772" max="10772" width="11.7109375" style="309" customWidth="1"/>
    <col min="10773" max="10773" width="10.85546875" style="309" customWidth="1"/>
    <col min="10774" max="10774" width="8" style="309" customWidth="1"/>
    <col min="10775" max="10775" width="7.42578125" style="309" customWidth="1"/>
    <col min="10776" max="10776" width="8.28515625" style="309" customWidth="1"/>
    <col min="10777" max="10777" width="8" style="309" customWidth="1"/>
    <col min="10778" max="10779" width="8.28515625" style="309" customWidth="1"/>
    <col min="10780" max="10780" width="7.85546875" style="309" customWidth="1"/>
    <col min="10781" max="10781" width="6" style="309" customWidth="1"/>
    <col min="10782" max="10980" width="8" style="309"/>
    <col min="10981" max="10981" width="3.28515625" style="309" bestFit="1" customWidth="1"/>
    <col min="10982" max="10982" width="25.28515625" style="309" customWidth="1"/>
    <col min="10983" max="10983" width="71.85546875" style="309" customWidth="1"/>
    <col min="10984" max="10990" width="10.7109375" style="309" customWidth="1"/>
    <col min="10991" max="10994" width="12.7109375" style="309" customWidth="1"/>
    <col min="10995" max="10995" width="14.7109375" style="309" customWidth="1"/>
    <col min="10996" max="10998" width="12.7109375" style="309" customWidth="1"/>
    <col min="10999" max="10999" width="14.7109375" style="309" customWidth="1"/>
    <col min="11000" max="11002" width="12.7109375" style="309" customWidth="1"/>
    <col min="11003" max="11003" width="14.7109375" style="309" customWidth="1"/>
    <col min="11004" max="11006" width="12.7109375" style="309" customWidth="1"/>
    <col min="11007" max="11007" width="14.7109375" style="309" customWidth="1"/>
    <col min="11008" max="11010" width="12.7109375" style="309" customWidth="1"/>
    <col min="11011" max="11011" width="14.7109375" style="309" customWidth="1"/>
    <col min="11012" max="11014" width="12.7109375" style="309" customWidth="1"/>
    <col min="11015" max="11015" width="14.7109375" style="309" customWidth="1"/>
    <col min="11016" max="11018" width="12.7109375" style="309" customWidth="1"/>
    <col min="11019" max="11019" width="14.7109375" style="309" customWidth="1"/>
    <col min="11020" max="11022" width="12.7109375" style="309" customWidth="1"/>
    <col min="11023" max="11023" width="14.140625" style="309" customWidth="1"/>
    <col min="11024" max="11024" width="12.7109375" style="309" customWidth="1"/>
    <col min="11025" max="11025" width="12.85546875" style="309" customWidth="1"/>
    <col min="11026" max="11026" width="12.7109375" style="309" customWidth="1"/>
    <col min="11027" max="11027" width="11.28515625" style="309" customWidth="1"/>
    <col min="11028" max="11028" width="11.7109375" style="309" customWidth="1"/>
    <col min="11029" max="11029" width="10.85546875" style="309" customWidth="1"/>
    <col min="11030" max="11030" width="8" style="309" customWidth="1"/>
    <col min="11031" max="11031" width="7.42578125" style="309" customWidth="1"/>
    <col min="11032" max="11032" width="8.28515625" style="309" customWidth="1"/>
    <col min="11033" max="11033" width="8" style="309" customWidth="1"/>
    <col min="11034" max="11035" width="8.28515625" style="309" customWidth="1"/>
    <col min="11036" max="11036" width="7.85546875" style="309" customWidth="1"/>
    <col min="11037" max="11037" width="6" style="309" customWidth="1"/>
    <col min="11038" max="11236" width="8" style="309"/>
    <col min="11237" max="11237" width="3.28515625" style="309" bestFit="1" customWidth="1"/>
    <col min="11238" max="11238" width="25.28515625" style="309" customWidth="1"/>
    <col min="11239" max="11239" width="71.85546875" style="309" customWidth="1"/>
    <col min="11240" max="11246" width="10.7109375" style="309" customWidth="1"/>
    <col min="11247" max="11250" width="12.7109375" style="309" customWidth="1"/>
    <col min="11251" max="11251" width="14.7109375" style="309" customWidth="1"/>
    <col min="11252" max="11254" width="12.7109375" style="309" customWidth="1"/>
    <col min="11255" max="11255" width="14.7109375" style="309" customWidth="1"/>
    <col min="11256" max="11258" width="12.7109375" style="309" customWidth="1"/>
    <col min="11259" max="11259" width="14.7109375" style="309" customWidth="1"/>
    <col min="11260" max="11262" width="12.7109375" style="309" customWidth="1"/>
    <col min="11263" max="11263" width="14.7109375" style="309" customWidth="1"/>
    <col min="11264" max="11266" width="12.7109375" style="309" customWidth="1"/>
    <col min="11267" max="11267" width="14.7109375" style="309" customWidth="1"/>
    <col min="11268" max="11270" width="12.7109375" style="309" customWidth="1"/>
    <col min="11271" max="11271" width="14.7109375" style="309" customWidth="1"/>
    <col min="11272" max="11274" width="12.7109375" style="309" customWidth="1"/>
    <col min="11275" max="11275" width="14.7109375" style="309" customWidth="1"/>
    <col min="11276" max="11278" width="12.7109375" style="309" customWidth="1"/>
    <col min="11279" max="11279" width="14.140625" style="309" customWidth="1"/>
    <col min="11280" max="11280" width="12.7109375" style="309" customWidth="1"/>
    <col min="11281" max="11281" width="12.85546875" style="309" customWidth="1"/>
    <col min="11282" max="11282" width="12.7109375" style="309" customWidth="1"/>
    <col min="11283" max="11283" width="11.28515625" style="309" customWidth="1"/>
    <col min="11284" max="11284" width="11.7109375" style="309" customWidth="1"/>
    <col min="11285" max="11285" width="10.85546875" style="309" customWidth="1"/>
    <col min="11286" max="11286" width="8" style="309" customWidth="1"/>
    <col min="11287" max="11287" width="7.42578125" style="309" customWidth="1"/>
    <col min="11288" max="11288" width="8.28515625" style="309" customWidth="1"/>
    <col min="11289" max="11289" width="8" style="309" customWidth="1"/>
    <col min="11290" max="11291" width="8.28515625" style="309" customWidth="1"/>
    <col min="11292" max="11292" width="7.85546875" style="309" customWidth="1"/>
    <col min="11293" max="11293" width="6" style="309" customWidth="1"/>
    <col min="11294" max="11492" width="8" style="309"/>
    <col min="11493" max="11493" width="3.28515625" style="309" bestFit="1" customWidth="1"/>
    <col min="11494" max="11494" width="25.28515625" style="309" customWidth="1"/>
    <col min="11495" max="11495" width="71.85546875" style="309" customWidth="1"/>
    <col min="11496" max="11502" width="10.7109375" style="309" customWidth="1"/>
    <col min="11503" max="11506" width="12.7109375" style="309" customWidth="1"/>
    <col min="11507" max="11507" width="14.7109375" style="309" customWidth="1"/>
    <col min="11508" max="11510" width="12.7109375" style="309" customWidth="1"/>
    <col min="11511" max="11511" width="14.7109375" style="309" customWidth="1"/>
    <col min="11512" max="11514" width="12.7109375" style="309" customWidth="1"/>
    <col min="11515" max="11515" width="14.7109375" style="309" customWidth="1"/>
    <col min="11516" max="11518" width="12.7109375" style="309" customWidth="1"/>
    <col min="11519" max="11519" width="14.7109375" style="309" customWidth="1"/>
    <col min="11520" max="11522" width="12.7109375" style="309" customWidth="1"/>
    <col min="11523" max="11523" width="14.7109375" style="309" customWidth="1"/>
    <col min="11524" max="11526" width="12.7109375" style="309" customWidth="1"/>
    <col min="11527" max="11527" width="14.7109375" style="309" customWidth="1"/>
    <col min="11528" max="11530" width="12.7109375" style="309" customWidth="1"/>
    <col min="11531" max="11531" width="14.7109375" style="309" customWidth="1"/>
    <col min="11532" max="11534" width="12.7109375" style="309" customWidth="1"/>
    <col min="11535" max="11535" width="14.140625" style="309" customWidth="1"/>
    <col min="11536" max="11536" width="12.7109375" style="309" customWidth="1"/>
    <col min="11537" max="11537" width="12.85546875" style="309" customWidth="1"/>
    <col min="11538" max="11538" width="12.7109375" style="309" customWidth="1"/>
    <col min="11539" max="11539" width="11.28515625" style="309" customWidth="1"/>
    <col min="11540" max="11540" width="11.7109375" style="309" customWidth="1"/>
    <col min="11541" max="11541" width="10.85546875" style="309" customWidth="1"/>
    <col min="11542" max="11542" width="8" style="309" customWidth="1"/>
    <col min="11543" max="11543" width="7.42578125" style="309" customWidth="1"/>
    <col min="11544" max="11544" width="8.28515625" style="309" customWidth="1"/>
    <col min="11545" max="11545" width="8" style="309" customWidth="1"/>
    <col min="11546" max="11547" width="8.28515625" style="309" customWidth="1"/>
    <col min="11548" max="11548" width="7.85546875" style="309" customWidth="1"/>
    <col min="11549" max="11549" width="6" style="309" customWidth="1"/>
    <col min="11550" max="11748" width="8" style="309"/>
    <col min="11749" max="11749" width="3.28515625" style="309" bestFit="1" customWidth="1"/>
    <col min="11750" max="11750" width="25.28515625" style="309" customWidth="1"/>
    <col min="11751" max="11751" width="71.85546875" style="309" customWidth="1"/>
    <col min="11752" max="11758" width="10.7109375" style="309" customWidth="1"/>
    <col min="11759" max="11762" width="12.7109375" style="309" customWidth="1"/>
    <col min="11763" max="11763" width="14.7109375" style="309" customWidth="1"/>
    <col min="11764" max="11766" width="12.7109375" style="309" customWidth="1"/>
    <col min="11767" max="11767" width="14.7109375" style="309" customWidth="1"/>
    <col min="11768" max="11770" width="12.7109375" style="309" customWidth="1"/>
    <col min="11771" max="11771" width="14.7109375" style="309" customWidth="1"/>
    <col min="11772" max="11774" width="12.7109375" style="309" customWidth="1"/>
    <col min="11775" max="11775" width="14.7109375" style="309" customWidth="1"/>
    <col min="11776" max="11778" width="12.7109375" style="309" customWidth="1"/>
    <col min="11779" max="11779" width="14.7109375" style="309" customWidth="1"/>
    <col min="11780" max="11782" width="12.7109375" style="309" customWidth="1"/>
    <col min="11783" max="11783" width="14.7109375" style="309" customWidth="1"/>
    <col min="11784" max="11786" width="12.7109375" style="309" customWidth="1"/>
    <col min="11787" max="11787" width="14.7109375" style="309" customWidth="1"/>
    <col min="11788" max="11790" width="12.7109375" style="309" customWidth="1"/>
    <col min="11791" max="11791" width="14.140625" style="309" customWidth="1"/>
    <col min="11792" max="11792" width="12.7109375" style="309" customWidth="1"/>
    <col min="11793" max="11793" width="12.85546875" style="309" customWidth="1"/>
    <col min="11794" max="11794" width="12.7109375" style="309" customWidth="1"/>
    <col min="11795" max="11795" width="11.28515625" style="309" customWidth="1"/>
    <col min="11796" max="11796" width="11.7109375" style="309" customWidth="1"/>
    <col min="11797" max="11797" width="10.85546875" style="309" customWidth="1"/>
    <col min="11798" max="11798" width="8" style="309" customWidth="1"/>
    <col min="11799" max="11799" width="7.42578125" style="309" customWidth="1"/>
    <col min="11800" max="11800" width="8.28515625" style="309" customWidth="1"/>
    <col min="11801" max="11801" width="8" style="309" customWidth="1"/>
    <col min="11802" max="11803" width="8.28515625" style="309" customWidth="1"/>
    <col min="11804" max="11804" width="7.85546875" style="309" customWidth="1"/>
    <col min="11805" max="11805" width="6" style="309" customWidth="1"/>
    <col min="11806" max="12004" width="8" style="309"/>
    <col min="12005" max="12005" width="3.28515625" style="309" bestFit="1" customWidth="1"/>
    <col min="12006" max="12006" width="25.28515625" style="309" customWidth="1"/>
    <col min="12007" max="12007" width="71.85546875" style="309" customWidth="1"/>
    <col min="12008" max="12014" width="10.7109375" style="309" customWidth="1"/>
    <col min="12015" max="12018" width="12.7109375" style="309" customWidth="1"/>
    <col min="12019" max="12019" width="14.7109375" style="309" customWidth="1"/>
    <col min="12020" max="12022" width="12.7109375" style="309" customWidth="1"/>
    <col min="12023" max="12023" width="14.7109375" style="309" customWidth="1"/>
    <col min="12024" max="12026" width="12.7109375" style="309" customWidth="1"/>
    <col min="12027" max="12027" width="14.7109375" style="309" customWidth="1"/>
    <col min="12028" max="12030" width="12.7109375" style="309" customWidth="1"/>
    <col min="12031" max="12031" width="14.7109375" style="309" customWidth="1"/>
    <col min="12032" max="12034" width="12.7109375" style="309" customWidth="1"/>
    <col min="12035" max="12035" width="14.7109375" style="309" customWidth="1"/>
    <col min="12036" max="12038" width="12.7109375" style="309" customWidth="1"/>
    <col min="12039" max="12039" width="14.7109375" style="309" customWidth="1"/>
    <col min="12040" max="12042" width="12.7109375" style="309" customWidth="1"/>
    <col min="12043" max="12043" width="14.7109375" style="309" customWidth="1"/>
    <col min="12044" max="12046" width="12.7109375" style="309" customWidth="1"/>
    <col min="12047" max="12047" width="14.140625" style="309" customWidth="1"/>
    <col min="12048" max="12048" width="12.7109375" style="309" customWidth="1"/>
    <col min="12049" max="12049" width="12.85546875" style="309" customWidth="1"/>
    <col min="12050" max="12050" width="12.7109375" style="309" customWidth="1"/>
    <col min="12051" max="12051" width="11.28515625" style="309" customWidth="1"/>
    <col min="12052" max="12052" width="11.7109375" style="309" customWidth="1"/>
    <col min="12053" max="12053" width="10.85546875" style="309" customWidth="1"/>
    <col min="12054" max="12054" width="8" style="309" customWidth="1"/>
    <col min="12055" max="12055" width="7.42578125" style="309" customWidth="1"/>
    <col min="12056" max="12056" width="8.28515625" style="309" customWidth="1"/>
    <col min="12057" max="12057" width="8" style="309" customWidth="1"/>
    <col min="12058" max="12059" width="8.28515625" style="309" customWidth="1"/>
    <col min="12060" max="12060" width="7.85546875" style="309" customWidth="1"/>
    <col min="12061" max="12061" width="6" style="309" customWidth="1"/>
    <col min="12062" max="12260" width="8" style="309"/>
    <col min="12261" max="12261" width="3.28515625" style="309" bestFit="1" customWidth="1"/>
    <col min="12262" max="12262" width="25.28515625" style="309" customWidth="1"/>
    <col min="12263" max="12263" width="71.85546875" style="309" customWidth="1"/>
    <col min="12264" max="12270" width="10.7109375" style="309" customWidth="1"/>
    <col min="12271" max="12274" width="12.7109375" style="309" customWidth="1"/>
    <col min="12275" max="12275" width="14.7109375" style="309" customWidth="1"/>
    <col min="12276" max="12278" width="12.7109375" style="309" customWidth="1"/>
    <col min="12279" max="12279" width="14.7109375" style="309" customWidth="1"/>
    <col min="12280" max="12282" width="12.7109375" style="309" customWidth="1"/>
    <col min="12283" max="12283" width="14.7109375" style="309" customWidth="1"/>
    <col min="12284" max="12286" width="12.7109375" style="309" customWidth="1"/>
    <col min="12287" max="12287" width="14.7109375" style="309" customWidth="1"/>
    <col min="12288" max="12290" width="12.7109375" style="309" customWidth="1"/>
    <col min="12291" max="12291" width="14.7109375" style="309" customWidth="1"/>
    <col min="12292" max="12294" width="12.7109375" style="309" customWidth="1"/>
    <col min="12295" max="12295" width="14.7109375" style="309" customWidth="1"/>
    <col min="12296" max="12298" width="12.7109375" style="309" customWidth="1"/>
    <col min="12299" max="12299" width="14.7109375" style="309" customWidth="1"/>
    <col min="12300" max="12302" width="12.7109375" style="309" customWidth="1"/>
    <col min="12303" max="12303" width="14.140625" style="309" customWidth="1"/>
    <col min="12304" max="12304" width="12.7109375" style="309" customWidth="1"/>
    <col min="12305" max="12305" width="12.85546875" style="309" customWidth="1"/>
    <col min="12306" max="12306" width="12.7109375" style="309" customWidth="1"/>
    <col min="12307" max="12307" width="11.28515625" style="309" customWidth="1"/>
    <col min="12308" max="12308" width="11.7109375" style="309" customWidth="1"/>
    <col min="12309" max="12309" width="10.85546875" style="309" customWidth="1"/>
    <col min="12310" max="12310" width="8" style="309" customWidth="1"/>
    <col min="12311" max="12311" width="7.42578125" style="309" customWidth="1"/>
    <col min="12312" max="12312" width="8.28515625" style="309" customWidth="1"/>
    <col min="12313" max="12313" width="8" style="309" customWidth="1"/>
    <col min="12314" max="12315" width="8.28515625" style="309" customWidth="1"/>
    <col min="12316" max="12316" width="7.85546875" style="309" customWidth="1"/>
    <col min="12317" max="12317" width="6" style="309" customWidth="1"/>
    <col min="12318" max="12516" width="8" style="309"/>
    <col min="12517" max="12517" width="3.28515625" style="309" bestFit="1" customWidth="1"/>
    <col min="12518" max="12518" width="25.28515625" style="309" customWidth="1"/>
    <col min="12519" max="12519" width="71.85546875" style="309" customWidth="1"/>
    <col min="12520" max="12526" width="10.7109375" style="309" customWidth="1"/>
    <col min="12527" max="12530" width="12.7109375" style="309" customWidth="1"/>
    <col min="12531" max="12531" width="14.7109375" style="309" customWidth="1"/>
    <col min="12532" max="12534" width="12.7109375" style="309" customWidth="1"/>
    <col min="12535" max="12535" width="14.7109375" style="309" customWidth="1"/>
    <col min="12536" max="12538" width="12.7109375" style="309" customWidth="1"/>
    <col min="12539" max="12539" width="14.7109375" style="309" customWidth="1"/>
    <col min="12540" max="12542" width="12.7109375" style="309" customWidth="1"/>
    <col min="12543" max="12543" width="14.7109375" style="309" customWidth="1"/>
    <col min="12544" max="12546" width="12.7109375" style="309" customWidth="1"/>
    <col min="12547" max="12547" width="14.7109375" style="309" customWidth="1"/>
    <col min="12548" max="12550" width="12.7109375" style="309" customWidth="1"/>
    <col min="12551" max="12551" width="14.7109375" style="309" customWidth="1"/>
    <col min="12552" max="12554" width="12.7109375" style="309" customWidth="1"/>
    <col min="12555" max="12555" width="14.7109375" style="309" customWidth="1"/>
    <col min="12556" max="12558" width="12.7109375" style="309" customWidth="1"/>
    <col min="12559" max="12559" width="14.140625" style="309" customWidth="1"/>
    <col min="12560" max="12560" width="12.7109375" style="309" customWidth="1"/>
    <col min="12561" max="12561" width="12.85546875" style="309" customWidth="1"/>
    <col min="12562" max="12562" width="12.7109375" style="309" customWidth="1"/>
    <col min="12563" max="12563" width="11.28515625" style="309" customWidth="1"/>
    <col min="12564" max="12564" width="11.7109375" style="309" customWidth="1"/>
    <col min="12565" max="12565" width="10.85546875" style="309" customWidth="1"/>
    <col min="12566" max="12566" width="8" style="309" customWidth="1"/>
    <col min="12567" max="12567" width="7.42578125" style="309" customWidth="1"/>
    <col min="12568" max="12568" width="8.28515625" style="309" customWidth="1"/>
    <col min="12569" max="12569" width="8" style="309" customWidth="1"/>
    <col min="12570" max="12571" width="8.28515625" style="309" customWidth="1"/>
    <col min="12572" max="12572" width="7.85546875" style="309" customWidth="1"/>
    <col min="12573" max="12573" width="6" style="309" customWidth="1"/>
    <col min="12574" max="12772" width="8" style="309"/>
    <col min="12773" max="12773" width="3.28515625" style="309" bestFit="1" customWidth="1"/>
    <col min="12774" max="12774" width="25.28515625" style="309" customWidth="1"/>
    <col min="12775" max="12775" width="71.85546875" style="309" customWidth="1"/>
    <col min="12776" max="12782" width="10.7109375" style="309" customWidth="1"/>
    <col min="12783" max="12786" width="12.7109375" style="309" customWidth="1"/>
    <col min="12787" max="12787" width="14.7109375" style="309" customWidth="1"/>
    <col min="12788" max="12790" width="12.7109375" style="309" customWidth="1"/>
    <col min="12791" max="12791" width="14.7109375" style="309" customWidth="1"/>
    <col min="12792" max="12794" width="12.7109375" style="309" customWidth="1"/>
    <col min="12795" max="12795" width="14.7109375" style="309" customWidth="1"/>
    <col min="12796" max="12798" width="12.7109375" style="309" customWidth="1"/>
    <col min="12799" max="12799" width="14.7109375" style="309" customWidth="1"/>
    <col min="12800" max="12802" width="12.7109375" style="309" customWidth="1"/>
    <col min="12803" max="12803" width="14.7109375" style="309" customWidth="1"/>
    <col min="12804" max="12806" width="12.7109375" style="309" customWidth="1"/>
    <col min="12807" max="12807" width="14.7109375" style="309" customWidth="1"/>
    <col min="12808" max="12810" width="12.7109375" style="309" customWidth="1"/>
    <col min="12811" max="12811" width="14.7109375" style="309" customWidth="1"/>
    <col min="12812" max="12814" width="12.7109375" style="309" customWidth="1"/>
    <col min="12815" max="12815" width="14.140625" style="309" customWidth="1"/>
    <col min="12816" max="12816" width="12.7109375" style="309" customWidth="1"/>
    <col min="12817" max="12817" width="12.85546875" style="309" customWidth="1"/>
    <col min="12818" max="12818" width="12.7109375" style="309" customWidth="1"/>
    <col min="12819" max="12819" width="11.28515625" style="309" customWidth="1"/>
    <col min="12820" max="12820" width="11.7109375" style="309" customWidth="1"/>
    <col min="12821" max="12821" width="10.85546875" style="309" customWidth="1"/>
    <col min="12822" max="12822" width="8" style="309" customWidth="1"/>
    <col min="12823" max="12823" width="7.42578125" style="309" customWidth="1"/>
    <col min="12824" max="12824" width="8.28515625" style="309" customWidth="1"/>
    <col min="12825" max="12825" width="8" style="309" customWidth="1"/>
    <col min="12826" max="12827" width="8.28515625" style="309" customWidth="1"/>
    <col min="12828" max="12828" width="7.85546875" style="309" customWidth="1"/>
    <col min="12829" max="12829" width="6" style="309" customWidth="1"/>
    <col min="12830" max="13028" width="8" style="309"/>
    <col min="13029" max="13029" width="3.28515625" style="309" bestFit="1" customWidth="1"/>
    <col min="13030" max="13030" width="25.28515625" style="309" customWidth="1"/>
    <col min="13031" max="13031" width="71.85546875" style="309" customWidth="1"/>
    <col min="13032" max="13038" width="10.7109375" style="309" customWidth="1"/>
    <col min="13039" max="13042" width="12.7109375" style="309" customWidth="1"/>
    <col min="13043" max="13043" width="14.7109375" style="309" customWidth="1"/>
    <col min="13044" max="13046" width="12.7109375" style="309" customWidth="1"/>
    <col min="13047" max="13047" width="14.7109375" style="309" customWidth="1"/>
    <col min="13048" max="13050" width="12.7109375" style="309" customWidth="1"/>
    <col min="13051" max="13051" width="14.7109375" style="309" customWidth="1"/>
    <col min="13052" max="13054" width="12.7109375" style="309" customWidth="1"/>
    <col min="13055" max="13055" width="14.7109375" style="309" customWidth="1"/>
    <col min="13056" max="13058" width="12.7109375" style="309" customWidth="1"/>
    <col min="13059" max="13059" width="14.7109375" style="309" customWidth="1"/>
    <col min="13060" max="13062" width="12.7109375" style="309" customWidth="1"/>
    <col min="13063" max="13063" width="14.7109375" style="309" customWidth="1"/>
    <col min="13064" max="13066" width="12.7109375" style="309" customWidth="1"/>
    <col min="13067" max="13067" width="14.7109375" style="309" customWidth="1"/>
    <col min="13068" max="13070" width="12.7109375" style="309" customWidth="1"/>
    <col min="13071" max="13071" width="14.140625" style="309" customWidth="1"/>
    <col min="13072" max="13072" width="12.7109375" style="309" customWidth="1"/>
    <col min="13073" max="13073" width="12.85546875" style="309" customWidth="1"/>
    <col min="13074" max="13074" width="12.7109375" style="309" customWidth="1"/>
    <col min="13075" max="13075" width="11.28515625" style="309" customWidth="1"/>
    <col min="13076" max="13076" width="11.7109375" style="309" customWidth="1"/>
    <col min="13077" max="13077" width="10.85546875" style="309" customWidth="1"/>
    <col min="13078" max="13078" width="8" style="309" customWidth="1"/>
    <col min="13079" max="13079" width="7.42578125" style="309" customWidth="1"/>
    <col min="13080" max="13080" width="8.28515625" style="309" customWidth="1"/>
    <col min="13081" max="13081" width="8" style="309" customWidth="1"/>
    <col min="13082" max="13083" width="8.28515625" style="309" customWidth="1"/>
    <col min="13084" max="13084" width="7.85546875" style="309" customWidth="1"/>
    <col min="13085" max="13085" width="6" style="309" customWidth="1"/>
    <col min="13086" max="13284" width="8" style="309"/>
    <col min="13285" max="13285" width="3.28515625" style="309" bestFit="1" customWidth="1"/>
    <col min="13286" max="13286" width="25.28515625" style="309" customWidth="1"/>
    <col min="13287" max="13287" width="71.85546875" style="309" customWidth="1"/>
    <col min="13288" max="13294" width="10.7109375" style="309" customWidth="1"/>
    <col min="13295" max="13298" width="12.7109375" style="309" customWidth="1"/>
    <col min="13299" max="13299" width="14.7109375" style="309" customWidth="1"/>
    <col min="13300" max="13302" width="12.7109375" style="309" customWidth="1"/>
    <col min="13303" max="13303" width="14.7109375" style="309" customWidth="1"/>
    <col min="13304" max="13306" width="12.7109375" style="309" customWidth="1"/>
    <col min="13307" max="13307" width="14.7109375" style="309" customWidth="1"/>
    <col min="13308" max="13310" width="12.7109375" style="309" customWidth="1"/>
    <col min="13311" max="13311" width="14.7109375" style="309" customWidth="1"/>
    <col min="13312" max="13314" width="12.7109375" style="309" customWidth="1"/>
    <col min="13315" max="13315" width="14.7109375" style="309" customWidth="1"/>
    <col min="13316" max="13318" width="12.7109375" style="309" customWidth="1"/>
    <col min="13319" max="13319" width="14.7109375" style="309" customWidth="1"/>
    <col min="13320" max="13322" width="12.7109375" style="309" customWidth="1"/>
    <col min="13323" max="13323" width="14.7109375" style="309" customWidth="1"/>
    <col min="13324" max="13326" width="12.7109375" style="309" customWidth="1"/>
    <col min="13327" max="13327" width="14.140625" style="309" customWidth="1"/>
    <col min="13328" max="13328" width="12.7109375" style="309" customWidth="1"/>
    <col min="13329" max="13329" width="12.85546875" style="309" customWidth="1"/>
    <col min="13330" max="13330" width="12.7109375" style="309" customWidth="1"/>
    <col min="13331" max="13331" width="11.28515625" style="309" customWidth="1"/>
    <col min="13332" max="13332" width="11.7109375" style="309" customWidth="1"/>
    <col min="13333" max="13333" width="10.85546875" style="309" customWidth="1"/>
    <col min="13334" max="13334" width="8" style="309" customWidth="1"/>
    <col min="13335" max="13335" width="7.42578125" style="309" customWidth="1"/>
    <col min="13336" max="13336" width="8.28515625" style="309" customWidth="1"/>
    <col min="13337" max="13337" width="8" style="309" customWidth="1"/>
    <col min="13338" max="13339" width="8.28515625" style="309" customWidth="1"/>
    <col min="13340" max="13340" width="7.85546875" style="309" customWidth="1"/>
    <col min="13341" max="13341" width="6" style="309" customWidth="1"/>
    <col min="13342" max="13540" width="8" style="309"/>
    <col min="13541" max="13541" width="3.28515625" style="309" bestFit="1" customWidth="1"/>
    <col min="13542" max="13542" width="25.28515625" style="309" customWidth="1"/>
    <col min="13543" max="13543" width="71.85546875" style="309" customWidth="1"/>
    <col min="13544" max="13550" width="10.7109375" style="309" customWidth="1"/>
    <col min="13551" max="13554" width="12.7109375" style="309" customWidth="1"/>
    <col min="13555" max="13555" width="14.7109375" style="309" customWidth="1"/>
    <col min="13556" max="13558" width="12.7109375" style="309" customWidth="1"/>
    <col min="13559" max="13559" width="14.7109375" style="309" customWidth="1"/>
    <col min="13560" max="13562" width="12.7109375" style="309" customWidth="1"/>
    <col min="13563" max="13563" width="14.7109375" style="309" customWidth="1"/>
    <col min="13564" max="13566" width="12.7109375" style="309" customWidth="1"/>
    <col min="13567" max="13567" width="14.7109375" style="309" customWidth="1"/>
    <col min="13568" max="13570" width="12.7109375" style="309" customWidth="1"/>
    <col min="13571" max="13571" width="14.7109375" style="309" customWidth="1"/>
    <col min="13572" max="13574" width="12.7109375" style="309" customWidth="1"/>
    <col min="13575" max="13575" width="14.7109375" style="309" customWidth="1"/>
    <col min="13576" max="13578" width="12.7109375" style="309" customWidth="1"/>
    <col min="13579" max="13579" width="14.7109375" style="309" customWidth="1"/>
    <col min="13580" max="13582" width="12.7109375" style="309" customWidth="1"/>
    <col min="13583" max="13583" width="14.140625" style="309" customWidth="1"/>
    <col min="13584" max="13584" width="12.7109375" style="309" customWidth="1"/>
    <col min="13585" max="13585" width="12.85546875" style="309" customWidth="1"/>
    <col min="13586" max="13586" width="12.7109375" style="309" customWidth="1"/>
    <col min="13587" max="13587" width="11.28515625" style="309" customWidth="1"/>
    <col min="13588" max="13588" width="11.7109375" style="309" customWidth="1"/>
    <col min="13589" max="13589" width="10.85546875" style="309" customWidth="1"/>
    <col min="13590" max="13590" width="8" style="309" customWidth="1"/>
    <col min="13591" max="13591" width="7.42578125" style="309" customWidth="1"/>
    <col min="13592" max="13592" width="8.28515625" style="309" customWidth="1"/>
    <col min="13593" max="13593" width="8" style="309" customWidth="1"/>
    <col min="13594" max="13595" width="8.28515625" style="309" customWidth="1"/>
    <col min="13596" max="13596" width="7.85546875" style="309" customWidth="1"/>
    <col min="13597" max="13597" width="6" style="309" customWidth="1"/>
    <col min="13598" max="13796" width="8" style="309"/>
    <col min="13797" max="13797" width="3.28515625" style="309" bestFit="1" customWidth="1"/>
    <col min="13798" max="13798" width="25.28515625" style="309" customWidth="1"/>
    <col min="13799" max="13799" width="71.85546875" style="309" customWidth="1"/>
    <col min="13800" max="13806" width="10.7109375" style="309" customWidth="1"/>
    <col min="13807" max="13810" width="12.7109375" style="309" customWidth="1"/>
    <col min="13811" max="13811" width="14.7109375" style="309" customWidth="1"/>
    <col min="13812" max="13814" width="12.7109375" style="309" customWidth="1"/>
    <col min="13815" max="13815" width="14.7109375" style="309" customWidth="1"/>
    <col min="13816" max="13818" width="12.7109375" style="309" customWidth="1"/>
    <col min="13819" max="13819" width="14.7109375" style="309" customWidth="1"/>
    <col min="13820" max="13822" width="12.7109375" style="309" customWidth="1"/>
    <col min="13823" max="13823" width="14.7109375" style="309" customWidth="1"/>
    <col min="13824" max="13826" width="12.7109375" style="309" customWidth="1"/>
    <col min="13827" max="13827" width="14.7109375" style="309" customWidth="1"/>
    <col min="13828" max="13830" width="12.7109375" style="309" customWidth="1"/>
    <col min="13831" max="13831" width="14.7109375" style="309" customWidth="1"/>
    <col min="13832" max="13834" width="12.7109375" style="309" customWidth="1"/>
    <col min="13835" max="13835" width="14.7109375" style="309" customWidth="1"/>
    <col min="13836" max="13838" width="12.7109375" style="309" customWidth="1"/>
    <col min="13839" max="13839" width="14.140625" style="309" customWidth="1"/>
    <col min="13840" max="13840" width="12.7109375" style="309" customWidth="1"/>
    <col min="13841" max="13841" width="12.85546875" style="309" customWidth="1"/>
    <col min="13842" max="13842" width="12.7109375" style="309" customWidth="1"/>
    <col min="13843" max="13843" width="11.28515625" style="309" customWidth="1"/>
    <col min="13844" max="13844" width="11.7109375" style="309" customWidth="1"/>
    <col min="13845" max="13845" width="10.85546875" style="309" customWidth="1"/>
    <col min="13846" max="13846" width="8" style="309" customWidth="1"/>
    <col min="13847" max="13847" width="7.42578125" style="309" customWidth="1"/>
    <col min="13848" max="13848" width="8.28515625" style="309" customWidth="1"/>
    <col min="13849" max="13849" width="8" style="309" customWidth="1"/>
    <col min="13850" max="13851" width="8.28515625" style="309" customWidth="1"/>
    <col min="13852" max="13852" width="7.85546875" style="309" customWidth="1"/>
    <col min="13853" max="13853" width="6" style="309" customWidth="1"/>
    <col min="13854" max="14052" width="8" style="309"/>
    <col min="14053" max="14053" width="3.28515625" style="309" bestFit="1" customWidth="1"/>
    <col min="14054" max="14054" width="25.28515625" style="309" customWidth="1"/>
    <col min="14055" max="14055" width="71.85546875" style="309" customWidth="1"/>
    <col min="14056" max="14062" width="10.7109375" style="309" customWidth="1"/>
    <col min="14063" max="14066" width="12.7109375" style="309" customWidth="1"/>
    <col min="14067" max="14067" width="14.7109375" style="309" customWidth="1"/>
    <col min="14068" max="14070" width="12.7109375" style="309" customWidth="1"/>
    <col min="14071" max="14071" width="14.7109375" style="309" customWidth="1"/>
    <col min="14072" max="14074" width="12.7109375" style="309" customWidth="1"/>
    <col min="14075" max="14075" width="14.7109375" style="309" customWidth="1"/>
    <col min="14076" max="14078" width="12.7109375" style="309" customWidth="1"/>
    <col min="14079" max="14079" width="14.7109375" style="309" customWidth="1"/>
    <col min="14080" max="14082" width="12.7109375" style="309" customWidth="1"/>
    <col min="14083" max="14083" width="14.7109375" style="309" customWidth="1"/>
    <col min="14084" max="14086" width="12.7109375" style="309" customWidth="1"/>
    <col min="14087" max="14087" width="14.7109375" style="309" customWidth="1"/>
    <col min="14088" max="14090" width="12.7109375" style="309" customWidth="1"/>
    <col min="14091" max="14091" width="14.7109375" style="309" customWidth="1"/>
    <col min="14092" max="14094" width="12.7109375" style="309" customWidth="1"/>
    <col min="14095" max="14095" width="14.140625" style="309" customWidth="1"/>
    <col min="14096" max="14096" width="12.7109375" style="309" customWidth="1"/>
    <col min="14097" max="14097" width="12.85546875" style="309" customWidth="1"/>
    <col min="14098" max="14098" width="12.7109375" style="309" customWidth="1"/>
    <col min="14099" max="14099" width="11.28515625" style="309" customWidth="1"/>
    <col min="14100" max="14100" width="11.7109375" style="309" customWidth="1"/>
    <col min="14101" max="14101" width="10.85546875" style="309" customWidth="1"/>
    <col min="14102" max="14102" width="8" style="309" customWidth="1"/>
    <col min="14103" max="14103" width="7.42578125" style="309" customWidth="1"/>
    <col min="14104" max="14104" width="8.28515625" style="309" customWidth="1"/>
    <col min="14105" max="14105" width="8" style="309" customWidth="1"/>
    <col min="14106" max="14107" width="8.28515625" style="309" customWidth="1"/>
    <col min="14108" max="14108" width="7.85546875" style="309" customWidth="1"/>
    <col min="14109" max="14109" width="6" style="309" customWidth="1"/>
    <col min="14110" max="14308" width="8" style="309"/>
    <col min="14309" max="14309" width="3.28515625" style="309" bestFit="1" customWidth="1"/>
    <col min="14310" max="14310" width="25.28515625" style="309" customWidth="1"/>
    <col min="14311" max="14311" width="71.85546875" style="309" customWidth="1"/>
    <col min="14312" max="14318" width="10.7109375" style="309" customWidth="1"/>
    <col min="14319" max="14322" width="12.7109375" style="309" customWidth="1"/>
    <col min="14323" max="14323" width="14.7109375" style="309" customWidth="1"/>
    <col min="14324" max="14326" width="12.7109375" style="309" customWidth="1"/>
    <col min="14327" max="14327" width="14.7109375" style="309" customWidth="1"/>
    <col min="14328" max="14330" width="12.7109375" style="309" customWidth="1"/>
    <col min="14331" max="14331" width="14.7109375" style="309" customWidth="1"/>
    <col min="14332" max="14334" width="12.7109375" style="309" customWidth="1"/>
    <col min="14335" max="14335" width="14.7109375" style="309" customWidth="1"/>
    <col min="14336" max="14338" width="12.7109375" style="309" customWidth="1"/>
    <col min="14339" max="14339" width="14.7109375" style="309" customWidth="1"/>
    <col min="14340" max="14342" width="12.7109375" style="309" customWidth="1"/>
    <col min="14343" max="14343" width="14.7109375" style="309" customWidth="1"/>
    <col min="14344" max="14346" width="12.7109375" style="309" customWidth="1"/>
    <col min="14347" max="14347" width="14.7109375" style="309" customWidth="1"/>
    <col min="14348" max="14350" width="12.7109375" style="309" customWidth="1"/>
    <col min="14351" max="14351" width="14.140625" style="309" customWidth="1"/>
    <col min="14352" max="14352" width="12.7109375" style="309" customWidth="1"/>
    <col min="14353" max="14353" width="12.85546875" style="309" customWidth="1"/>
    <col min="14354" max="14354" width="12.7109375" style="309" customWidth="1"/>
    <col min="14355" max="14355" width="11.28515625" style="309" customWidth="1"/>
    <col min="14356" max="14356" width="11.7109375" style="309" customWidth="1"/>
    <col min="14357" max="14357" width="10.85546875" style="309" customWidth="1"/>
    <col min="14358" max="14358" width="8" style="309" customWidth="1"/>
    <col min="14359" max="14359" width="7.42578125" style="309" customWidth="1"/>
    <col min="14360" max="14360" width="8.28515625" style="309" customWidth="1"/>
    <col min="14361" max="14361" width="8" style="309" customWidth="1"/>
    <col min="14362" max="14363" width="8.28515625" style="309" customWidth="1"/>
    <col min="14364" max="14364" width="7.85546875" style="309" customWidth="1"/>
    <col min="14365" max="14365" width="6" style="309" customWidth="1"/>
    <col min="14366" max="14564" width="8" style="309"/>
    <col min="14565" max="14565" width="3.28515625" style="309" bestFit="1" customWidth="1"/>
    <col min="14566" max="14566" width="25.28515625" style="309" customWidth="1"/>
    <col min="14567" max="14567" width="71.85546875" style="309" customWidth="1"/>
    <col min="14568" max="14574" width="10.7109375" style="309" customWidth="1"/>
    <col min="14575" max="14578" width="12.7109375" style="309" customWidth="1"/>
    <col min="14579" max="14579" width="14.7109375" style="309" customWidth="1"/>
    <col min="14580" max="14582" width="12.7109375" style="309" customWidth="1"/>
    <col min="14583" max="14583" width="14.7109375" style="309" customWidth="1"/>
    <col min="14584" max="14586" width="12.7109375" style="309" customWidth="1"/>
    <col min="14587" max="14587" width="14.7109375" style="309" customWidth="1"/>
    <col min="14588" max="14590" width="12.7109375" style="309" customWidth="1"/>
    <col min="14591" max="14591" width="14.7109375" style="309" customWidth="1"/>
    <col min="14592" max="14594" width="12.7109375" style="309" customWidth="1"/>
    <col min="14595" max="14595" width="14.7109375" style="309" customWidth="1"/>
    <col min="14596" max="14598" width="12.7109375" style="309" customWidth="1"/>
    <col min="14599" max="14599" width="14.7109375" style="309" customWidth="1"/>
    <col min="14600" max="14602" width="12.7109375" style="309" customWidth="1"/>
    <col min="14603" max="14603" width="14.7109375" style="309" customWidth="1"/>
    <col min="14604" max="14606" width="12.7109375" style="309" customWidth="1"/>
    <col min="14607" max="14607" width="14.140625" style="309" customWidth="1"/>
    <col min="14608" max="14608" width="12.7109375" style="309" customWidth="1"/>
    <col min="14609" max="14609" width="12.85546875" style="309" customWidth="1"/>
    <col min="14610" max="14610" width="12.7109375" style="309" customWidth="1"/>
    <col min="14611" max="14611" width="11.28515625" style="309" customWidth="1"/>
    <col min="14612" max="14612" width="11.7109375" style="309" customWidth="1"/>
    <col min="14613" max="14613" width="10.85546875" style="309" customWidth="1"/>
    <col min="14614" max="14614" width="8" style="309" customWidth="1"/>
    <col min="14615" max="14615" width="7.42578125" style="309" customWidth="1"/>
    <col min="14616" max="14616" width="8.28515625" style="309" customWidth="1"/>
    <col min="14617" max="14617" width="8" style="309" customWidth="1"/>
    <col min="14618" max="14619" width="8.28515625" style="309" customWidth="1"/>
    <col min="14620" max="14620" width="7.85546875" style="309" customWidth="1"/>
    <col min="14621" max="14621" width="6" style="309" customWidth="1"/>
    <col min="14622" max="14820" width="8" style="309"/>
    <col min="14821" max="14821" width="3.28515625" style="309" bestFit="1" customWidth="1"/>
    <col min="14822" max="14822" width="25.28515625" style="309" customWidth="1"/>
    <col min="14823" max="14823" width="71.85546875" style="309" customWidth="1"/>
    <col min="14824" max="14830" width="10.7109375" style="309" customWidth="1"/>
    <col min="14831" max="14834" width="12.7109375" style="309" customWidth="1"/>
    <col min="14835" max="14835" width="14.7109375" style="309" customWidth="1"/>
    <col min="14836" max="14838" width="12.7109375" style="309" customWidth="1"/>
    <col min="14839" max="14839" width="14.7109375" style="309" customWidth="1"/>
    <col min="14840" max="14842" width="12.7109375" style="309" customWidth="1"/>
    <col min="14843" max="14843" width="14.7109375" style="309" customWidth="1"/>
    <col min="14844" max="14846" width="12.7109375" style="309" customWidth="1"/>
    <col min="14847" max="14847" width="14.7109375" style="309" customWidth="1"/>
    <col min="14848" max="14850" width="12.7109375" style="309" customWidth="1"/>
    <col min="14851" max="14851" width="14.7109375" style="309" customWidth="1"/>
    <col min="14852" max="14854" width="12.7109375" style="309" customWidth="1"/>
    <col min="14855" max="14855" width="14.7109375" style="309" customWidth="1"/>
    <col min="14856" max="14858" width="12.7109375" style="309" customWidth="1"/>
    <col min="14859" max="14859" width="14.7109375" style="309" customWidth="1"/>
    <col min="14860" max="14862" width="12.7109375" style="309" customWidth="1"/>
    <col min="14863" max="14863" width="14.140625" style="309" customWidth="1"/>
    <col min="14864" max="14864" width="12.7109375" style="309" customWidth="1"/>
    <col min="14865" max="14865" width="12.85546875" style="309" customWidth="1"/>
    <col min="14866" max="14866" width="12.7109375" style="309" customWidth="1"/>
    <col min="14867" max="14867" width="11.28515625" style="309" customWidth="1"/>
    <col min="14868" max="14868" width="11.7109375" style="309" customWidth="1"/>
    <col min="14869" max="14869" width="10.85546875" style="309" customWidth="1"/>
    <col min="14870" max="14870" width="8" style="309" customWidth="1"/>
    <col min="14871" max="14871" width="7.42578125" style="309" customWidth="1"/>
    <col min="14872" max="14872" width="8.28515625" style="309" customWidth="1"/>
    <col min="14873" max="14873" width="8" style="309" customWidth="1"/>
    <col min="14874" max="14875" width="8.28515625" style="309" customWidth="1"/>
    <col min="14876" max="14876" width="7.85546875" style="309" customWidth="1"/>
    <col min="14877" max="14877" width="6" style="309" customWidth="1"/>
    <col min="14878" max="15076" width="8" style="309"/>
    <col min="15077" max="15077" width="3.28515625" style="309" bestFit="1" customWidth="1"/>
    <col min="15078" max="15078" width="25.28515625" style="309" customWidth="1"/>
    <col min="15079" max="15079" width="71.85546875" style="309" customWidth="1"/>
    <col min="15080" max="15086" width="10.7109375" style="309" customWidth="1"/>
    <col min="15087" max="15090" width="12.7109375" style="309" customWidth="1"/>
    <col min="15091" max="15091" width="14.7109375" style="309" customWidth="1"/>
    <col min="15092" max="15094" width="12.7109375" style="309" customWidth="1"/>
    <col min="15095" max="15095" width="14.7109375" style="309" customWidth="1"/>
    <col min="15096" max="15098" width="12.7109375" style="309" customWidth="1"/>
    <col min="15099" max="15099" width="14.7109375" style="309" customWidth="1"/>
    <col min="15100" max="15102" width="12.7109375" style="309" customWidth="1"/>
    <col min="15103" max="15103" width="14.7109375" style="309" customWidth="1"/>
    <col min="15104" max="15106" width="12.7109375" style="309" customWidth="1"/>
    <col min="15107" max="15107" width="14.7109375" style="309" customWidth="1"/>
    <col min="15108" max="15110" width="12.7109375" style="309" customWidth="1"/>
    <col min="15111" max="15111" width="14.7109375" style="309" customWidth="1"/>
    <col min="15112" max="15114" width="12.7109375" style="309" customWidth="1"/>
    <col min="15115" max="15115" width="14.7109375" style="309" customWidth="1"/>
    <col min="15116" max="15118" width="12.7109375" style="309" customWidth="1"/>
    <col min="15119" max="15119" width="14.140625" style="309" customWidth="1"/>
    <col min="15120" max="15120" width="12.7109375" style="309" customWidth="1"/>
    <col min="15121" max="15121" width="12.85546875" style="309" customWidth="1"/>
    <col min="15122" max="15122" width="12.7109375" style="309" customWidth="1"/>
    <col min="15123" max="15123" width="11.28515625" style="309" customWidth="1"/>
    <col min="15124" max="15124" width="11.7109375" style="309" customWidth="1"/>
    <col min="15125" max="15125" width="10.85546875" style="309" customWidth="1"/>
    <col min="15126" max="15126" width="8" style="309" customWidth="1"/>
    <col min="15127" max="15127" width="7.42578125" style="309" customWidth="1"/>
    <col min="15128" max="15128" width="8.28515625" style="309" customWidth="1"/>
    <col min="15129" max="15129" width="8" style="309" customWidth="1"/>
    <col min="15130" max="15131" width="8.28515625" style="309" customWidth="1"/>
    <col min="15132" max="15132" width="7.85546875" style="309" customWidth="1"/>
    <col min="15133" max="15133" width="6" style="309" customWidth="1"/>
    <col min="15134" max="15332" width="8" style="309"/>
    <col min="15333" max="15333" width="3.28515625" style="309" bestFit="1" customWidth="1"/>
    <col min="15334" max="15334" width="25.28515625" style="309" customWidth="1"/>
    <col min="15335" max="15335" width="71.85546875" style="309" customWidth="1"/>
    <col min="15336" max="15342" width="10.7109375" style="309" customWidth="1"/>
    <col min="15343" max="15346" width="12.7109375" style="309" customWidth="1"/>
    <col min="15347" max="15347" width="14.7109375" style="309" customWidth="1"/>
    <col min="15348" max="15350" width="12.7109375" style="309" customWidth="1"/>
    <col min="15351" max="15351" width="14.7109375" style="309" customWidth="1"/>
    <col min="15352" max="15354" width="12.7109375" style="309" customWidth="1"/>
    <col min="15355" max="15355" width="14.7109375" style="309" customWidth="1"/>
    <col min="15356" max="15358" width="12.7109375" style="309" customWidth="1"/>
    <col min="15359" max="15359" width="14.7109375" style="309" customWidth="1"/>
    <col min="15360" max="15362" width="12.7109375" style="309" customWidth="1"/>
    <col min="15363" max="15363" width="14.7109375" style="309" customWidth="1"/>
    <col min="15364" max="15366" width="12.7109375" style="309" customWidth="1"/>
    <col min="15367" max="15367" width="14.7109375" style="309" customWidth="1"/>
    <col min="15368" max="15370" width="12.7109375" style="309" customWidth="1"/>
    <col min="15371" max="15371" width="14.7109375" style="309" customWidth="1"/>
    <col min="15372" max="15374" width="12.7109375" style="309" customWidth="1"/>
    <col min="15375" max="15375" width="14.140625" style="309" customWidth="1"/>
    <col min="15376" max="15376" width="12.7109375" style="309" customWidth="1"/>
    <col min="15377" max="15377" width="12.85546875" style="309" customWidth="1"/>
    <col min="15378" max="15378" width="12.7109375" style="309" customWidth="1"/>
    <col min="15379" max="15379" width="11.28515625" style="309" customWidth="1"/>
    <col min="15380" max="15380" width="11.7109375" style="309" customWidth="1"/>
    <col min="15381" max="15381" width="10.85546875" style="309" customWidth="1"/>
    <col min="15382" max="15382" width="8" style="309" customWidth="1"/>
    <col min="15383" max="15383" width="7.42578125" style="309" customWidth="1"/>
    <col min="15384" max="15384" width="8.28515625" style="309" customWidth="1"/>
    <col min="15385" max="15385" width="8" style="309" customWidth="1"/>
    <col min="15386" max="15387" width="8.28515625" style="309" customWidth="1"/>
    <col min="15388" max="15388" width="7.85546875" style="309" customWidth="1"/>
    <col min="15389" max="15389" width="6" style="309" customWidth="1"/>
    <col min="15390" max="15588" width="8" style="309"/>
    <col min="15589" max="15589" width="3.28515625" style="309" bestFit="1" customWidth="1"/>
    <col min="15590" max="15590" width="25.28515625" style="309" customWidth="1"/>
    <col min="15591" max="15591" width="71.85546875" style="309" customWidth="1"/>
    <col min="15592" max="15598" width="10.7109375" style="309" customWidth="1"/>
    <col min="15599" max="15602" width="12.7109375" style="309" customWidth="1"/>
    <col min="15603" max="15603" width="14.7109375" style="309" customWidth="1"/>
    <col min="15604" max="15606" width="12.7109375" style="309" customWidth="1"/>
    <col min="15607" max="15607" width="14.7109375" style="309" customWidth="1"/>
    <col min="15608" max="15610" width="12.7109375" style="309" customWidth="1"/>
    <col min="15611" max="15611" width="14.7109375" style="309" customWidth="1"/>
    <col min="15612" max="15614" width="12.7109375" style="309" customWidth="1"/>
    <col min="15615" max="15615" width="14.7109375" style="309" customWidth="1"/>
    <col min="15616" max="15618" width="12.7109375" style="309" customWidth="1"/>
    <col min="15619" max="15619" width="14.7109375" style="309" customWidth="1"/>
    <col min="15620" max="15622" width="12.7109375" style="309" customWidth="1"/>
    <col min="15623" max="15623" width="14.7109375" style="309" customWidth="1"/>
    <col min="15624" max="15626" width="12.7109375" style="309" customWidth="1"/>
    <col min="15627" max="15627" width="14.7109375" style="309" customWidth="1"/>
    <col min="15628" max="15630" width="12.7109375" style="309" customWidth="1"/>
    <col min="15631" max="15631" width="14.140625" style="309" customWidth="1"/>
    <col min="15632" max="15632" width="12.7109375" style="309" customWidth="1"/>
    <col min="15633" max="15633" width="12.85546875" style="309" customWidth="1"/>
    <col min="15634" max="15634" width="12.7109375" style="309" customWidth="1"/>
    <col min="15635" max="15635" width="11.28515625" style="309" customWidth="1"/>
    <col min="15636" max="15636" width="11.7109375" style="309" customWidth="1"/>
    <col min="15637" max="15637" width="10.85546875" style="309" customWidth="1"/>
    <col min="15638" max="15638" width="8" style="309" customWidth="1"/>
    <col min="15639" max="15639" width="7.42578125" style="309" customWidth="1"/>
    <col min="15640" max="15640" width="8.28515625" style="309" customWidth="1"/>
    <col min="15641" max="15641" width="8" style="309" customWidth="1"/>
    <col min="15642" max="15643" width="8.28515625" style="309" customWidth="1"/>
    <col min="15644" max="15644" width="7.85546875" style="309" customWidth="1"/>
    <col min="15645" max="15645" width="6" style="309" customWidth="1"/>
    <col min="15646" max="15844" width="8" style="309"/>
    <col min="15845" max="15845" width="3.28515625" style="309" bestFit="1" customWidth="1"/>
    <col min="15846" max="15846" width="25.28515625" style="309" customWidth="1"/>
    <col min="15847" max="15847" width="71.85546875" style="309" customWidth="1"/>
    <col min="15848" max="15854" width="10.7109375" style="309" customWidth="1"/>
    <col min="15855" max="15858" width="12.7109375" style="309" customWidth="1"/>
    <col min="15859" max="15859" width="14.7109375" style="309" customWidth="1"/>
    <col min="15860" max="15862" width="12.7109375" style="309" customWidth="1"/>
    <col min="15863" max="15863" width="14.7109375" style="309" customWidth="1"/>
    <col min="15864" max="15866" width="12.7109375" style="309" customWidth="1"/>
    <col min="15867" max="15867" width="14.7109375" style="309" customWidth="1"/>
    <col min="15868" max="15870" width="12.7109375" style="309" customWidth="1"/>
    <col min="15871" max="15871" width="14.7109375" style="309" customWidth="1"/>
    <col min="15872" max="15874" width="12.7109375" style="309" customWidth="1"/>
    <col min="15875" max="15875" width="14.7109375" style="309" customWidth="1"/>
    <col min="15876" max="15878" width="12.7109375" style="309" customWidth="1"/>
    <col min="15879" max="15879" width="14.7109375" style="309" customWidth="1"/>
    <col min="15880" max="15882" width="12.7109375" style="309" customWidth="1"/>
    <col min="15883" max="15883" width="14.7109375" style="309" customWidth="1"/>
    <col min="15884" max="15886" width="12.7109375" style="309" customWidth="1"/>
    <col min="15887" max="15887" width="14.140625" style="309" customWidth="1"/>
    <col min="15888" max="15888" width="12.7109375" style="309" customWidth="1"/>
    <col min="15889" max="15889" width="12.85546875" style="309" customWidth="1"/>
    <col min="15890" max="15890" width="12.7109375" style="309" customWidth="1"/>
    <col min="15891" max="15891" width="11.28515625" style="309" customWidth="1"/>
    <col min="15892" max="15892" width="11.7109375" style="309" customWidth="1"/>
    <col min="15893" max="15893" width="10.85546875" style="309" customWidth="1"/>
    <col min="15894" max="15894" width="8" style="309" customWidth="1"/>
    <col min="15895" max="15895" width="7.42578125" style="309" customWidth="1"/>
    <col min="15896" max="15896" width="8.28515625" style="309" customWidth="1"/>
    <col min="15897" max="15897" width="8" style="309" customWidth="1"/>
    <col min="15898" max="15899" width="8.28515625" style="309" customWidth="1"/>
    <col min="15900" max="15900" width="7.85546875" style="309" customWidth="1"/>
    <col min="15901" max="15901" width="6" style="309" customWidth="1"/>
    <col min="15902" max="16100" width="8" style="309"/>
    <col min="16101" max="16101" width="3.28515625" style="309" bestFit="1" customWidth="1"/>
    <col min="16102" max="16102" width="25.28515625" style="309" customWidth="1"/>
    <col min="16103" max="16103" width="71.85546875" style="309" customWidth="1"/>
    <col min="16104" max="16110" width="10.7109375" style="309" customWidth="1"/>
    <col min="16111" max="16114" width="12.7109375" style="309" customWidth="1"/>
    <col min="16115" max="16115" width="14.7109375" style="309" customWidth="1"/>
    <col min="16116" max="16118" width="12.7109375" style="309" customWidth="1"/>
    <col min="16119" max="16119" width="14.7109375" style="309" customWidth="1"/>
    <col min="16120" max="16122" width="12.7109375" style="309" customWidth="1"/>
    <col min="16123" max="16123" width="14.7109375" style="309" customWidth="1"/>
    <col min="16124" max="16126" width="12.7109375" style="309" customWidth="1"/>
    <col min="16127" max="16127" width="14.7109375" style="309" customWidth="1"/>
    <col min="16128" max="16130" width="12.7109375" style="309" customWidth="1"/>
    <col min="16131" max="16131" width="14.7109375" style="309" customWidth="1"/>
    <col min="16132" max="16134" width="12.7109375" style="309" customWidth="1"/>
    <col min="16135" max="16135" width="14.7109375" style="309" customWidth="1"/>
    <col min="16136" max="16138" width="12.7109375" style="309" customWidth="1"/>
    <col min="16139" max="16139" width="14.7109375" style="309" customWidth="1"/>
    <col min="16140" max="16142" width="12.7109375" style="309" customWidth="1"/>
    <col min="16143" max="16143" width="14.140625" style="309" customWidth="1"/>
    <col min="16144" max="16144" width="12.7109375" style="309" customWidth="1"/>
    <col min="16145" max="16145" width="12.85546875" style="309" customWidth="1"/>
    <col min="16146" max="16146" width="12.7109375" style="309" customWidth="1"/>
    <col min="16147" max="16147" width="11.28515625" style="309" customWidth="1"/>
    <col min="16148" max="16148" width="11.7109375" style="309" customWidth="1"/>
    <col min="16149" max="16149" width="10.85546875" style="309" customWidth="1"/>
    <col min="16150" max="16150" width="8" style="309" customWidth="1"/>
    <col min="16151" max="16151" width="7.42578125" style="309" customWidth="1"/>
    <col min="16152" max="16152" width="8.28515625" style="309" customWidth="1"/>
    <col min="16153" max="16153" width="8" style="309" customWidth="1"/>
    <col min="16154" max="16155" width="8.28515625" style="309" customWidth="1"/>
    <col min="16156" max="16156" width="7.85546875" style="309" customWidth="1"/>
    <col min="16157" max="16157" width="6" style="309" customWidth="1"/>
    <col min="16158" max="16384" width="8" style="309"/>
  </cols>
  <sheetData>
    <row r="1" spans="1:31" ht="12" customHeight="1" x14ac:dyDescent="0.2">
      <c r="A1" s="303" t="s">
        <v>133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</row>
    <row r="2" spans="1:31" ht="12" customHeight="1" x14ac:dyDescent="0.25">
      <c r="A2" s="310" t="s">
        <v>134</v>
      </c>
      <c r="B2" s="311"/>
    </row>
    <row r="3" spans="1:31" ht="12" customHeight="1" x14ac:dyDescent="0.2">
      <c r="A3" s="362" t="s">
        <v>0</v>
      </c>
      <c r="B3" s="363" t="s">
        <v>22</v>
      </c>
      <c r="C3" s="364" t="s">
        <v>23</v>
      </c>
      <c r="D3" s="362" t="s">
        <v>24</v>
      </c>
      <c r="E3" s="362" t="s">
        <v>25</v>
      </c>
      <c r="F3" s="362" t="s">
        <v>26</v>
      </c>
      <c r="G3" s="362" t="s">
        <v>27</v>
      </c>
      <c r="H3" s="353" t="s">
        <v>34</v>
      </c>
      <c r="I3" s="354"/>
      <c r="J3" s="354"/>
      <c r="K3" s="355"/>
      <c r="L3" s="353" t="s">
        <v>35</v>
      </c>
      <c r="M3" s="354"/>
      <c r="N3" s="354"/>
      <c r="O3" s="355"/>
      <c r="P3" s="353" t="s">
        <v>1</v>
      </c>
      <c r="Q3" s="354"/>
      <c r="R3" s="354"/>
      <c r="S3" s="354"/>
      <c r="T3" s="354"/>
      <c r="U3" s="355"/>
      <c r="V3" s="362" t="s">
        <v>2</v>
      </c>
      <c r="W3" s="362" t="s">
        <v>3</v>
      </c>
      <c r="X3" s="77" t="s">
        <v>4</v>
      </c>
      <c r="Y3" s="77"/>
      <c r="Z3" s="76" t="s">
        <v>5</v>
      </c>
      <c r="AA3" s="76"/>
      <c r="AB3" s="367" t="s">
        <v>32</v>
      </c>
      <c r="AC3" s="362" t="s">
        <v>6</v>
      </c>
    </row>
    <row r="4" spans="1:31" ht="12" customHeight="1" x14ac:dyDescent="0.2">
      <c r="A4" s="362"/>
      <c r="B4" s="363"/>
      <c r="C4" s="365"/>
      <c r="D4" s="362"/>
      <c r="E4" s="362"/>
      <c r="F4" s="362"/>
      <c r="G4" s="362"/>
      <c r="H4" s="356"/>
      <c r="I4" s="357"/>
      <c r="J4" s="357"/>
      <c r="K4" s="358"/>
      <c r="L4" s="356"/>
      <c r="M4" s="357"/>
      <c r="N4" s="357"/>
      <c r="O4" s="358"/>
      <c r="P4" s="356"/>
      <c r="Q4" s="357"/>
      <c r="R4" s="357"/>
      <c r="S4" s="357"/>
      <c r="T4" s="357"/>
      <c r="U4" s="358"/>
      <c r="V4" s="362"/>
      <c r="W4" s="362"/>
      <c r="X4" s="77" t="s">
        <v>7</v>
      </c>
      <c r="Y4" s="77"/>
      <c r="Z4" s="76" t="s">
        <v>33</v>
      </c>
      <c r="AA4" s="76"/>
      <c r="AB4" s="368"/>
      <c r="AC4" s="362"/>
    </row>
    <row r="5" spans="1:31" ht="12" customHeight="1" x14ac:dyDescent="0.2">
      <c r="A5" s="362"/>
      <c r="B5" s="363"/>
      <c r="C5" s="365"/>
      <c r="D5" s="362"/>
      <c r="E5" s="362"/>
      <c r="F5" s="362"/>
      <c r="G5" s="362"/>
      <c r="H5" s="356"/>
      <c r="I5" s="357"/>
      <c r="J5" s="357"/>
      <c r="K5" s="358"/>
      <c r="L5" s="356"/>
      <c r="M5" s="357"/>
      <c r="N5" s="357"/>
      <c r="O5" s="358"/>
      <c r="P5" s="356"/>
      <c r="Q5" s="357"/>
      <c r="R5" s="357"/>
      <c r="S5" s="357"/>
      <c r="T5" s="357"/>
      <c r="U5" s="358"/>
      <c r="V5" s="362"/>
      <c r="W5" s="362"/>
      <c r="X5" s="369" t="s">
        <v>8</v>
      </c>
      <c r="Y5" s="369" t="s">
        <v>9</v>
      </c>
      <c r="Z5" s="369" t="s">
        <v>10</v>
      </c>
      <c r="AA5" s="369" t="s">
        <v>11</v>
      </c>
      <c r="AB5" s="368"/>
      <c r="AC5" s="362"/>
    </row>
    <row r="6" spans="1:31" ht="12" customHeight="1" x14ac:dyDescent="0.2">
      <c r="A6" s="362"/>
      <c r="B6" s="363"/>
      <c r="C6" s="365"/>
      <c r="D6" s="362"/>
      <c r="E6" s="362"/>
      <c r="F6" s="362"/>
      <c r="G6" s="362"/>
      <c r="H6" s="359"/>
      <c r="I6" s="360"/>
      <c r="J6" s="360"/>
      <c r="K6" s="361"/>
      <c r="L6" s="359"/>
      <c r="M6" s="360"/>
      <c r="N6" s="360"/>
      <c r="O6" s="361"/>
      <c r="P6" s="359"/>
      <c r="Q6" s="360"/>
      <c r="R6" s="360"/>
      <c r="S6" s="360"/>
      <c r="T6" s="360"/>
      <c r="U6" s="361"/>
      <c r="V6" s="362"/>
      <c r="W6" s="362"/>
      <c r="X6" s="368"/>
      <c r="Y6" s="368"/>
      <c r="Z6" s="368"/>
      <c r="AA6" s="368"/>
      <c r="AB6" s="368"/>
      <c r="AC6" s="362"/>
    </row>
    <row r="7" spans="1:31" ht="12" customHeight="1" x14ac:dyDescent="0.2">
      <c r="A7" s="362"/>
      <c r="B7" s="363"/>
      <c r="C7" s="365"/>
      <c r="D7" s="362"/>
      <c r="E7" s="362"/>
      <c r="F7" s="362"/>
      <c r="G7" s="362"/>
      <c r="H7" s="75" t="s">
        <v>29</v>
      </c>
      <c r="I7" s="75"/>
      <c r="J7" s="75"/>
      <c r="K7" s="75"/>
      <c r="L7" s="75" t="s">
        <v>29</v>
      </c>
      <c r="M7" s="75"/>
      <c r="N7" s="75"/>
      <c r="O7" s="75"/>
      <c r="P7" s="75" t="s">
        <v>29</v>
      </c>
      <c r="Q7" s="75"/>
      <c r="R7" s="75"/>
      <c r="S7" s="75"/>
      <c r="T7" s="330" t="s">
        <v>12</v>
      </c>
      <c r="U7" s="330" t="s">
        <v>13</v>
      </c>
      <c r="V7" s="362"/>
      <c r="W7" s="362"/>
      <c r="X7" s="368"/>
      <c r="Y7" s="368"/>
      <c r="Z7" s="368"/>
      <c r="AA7" s="368"/>
      <c r="AB7" s="368"/>
      <c r="AC7" s="362"/>
    </row>
    <row r="8" spans="1:31" ht="12" customHeight="1" x14ac:dyDescent="0.2">
      <c r="A8" s="362"/>
      <c r="B8" s="363"/>
      <c r="C8" s="365"/>
      <c r="D8" s="362"/>
      <c r="E8" s="362"/>
      <c r="F8" s="362"/>
      <c r="G8" s="362"/>
      <c r="H8" s="75" t="s">
        <v>30</v>
      </c>
      <c r="I8" s="75"/>
      <c r="J8" s="75"/>
      <c r="K8" s="75"/>
      <c r="L8" s="75" t="s">
        <v>30</v>
      </c>
      <c r="M8" s="75"/>
      <c r="N8" s="75"/>
      <c r="O8" s="75"/>
      <c r="P8" s="75" t="s">
        <v>30</v>
      </c>
      <c r="Q8" s="75"/>
      <c r="R8" s="75"/>
      <c r="S8" s="75"/>
      <c r="T8" s="330" t="s">
        <v>14</v>
      </c>
      <c r="U8" s="330" t="s">
        <v>14</v>
      </c>
      <c r="V8" s="362"/>
      <c r="W8" s="362"/>
      <c r="X8" s="368"/>
      <c r="Y8" s="368"/>
      <c r="Z8" s="368"/>
      <c r="AA8" s="368"/>
      <c r="AB8" s="368"/>
      <c r="AC8" s="362"/>
    </row>
    <row r="9" spans="1:31" ht="12" customHeight="1" x14ac:dyDescent="0.2">
      <c r="A9" s="362"/>
      <c r="B9" s="363"/>
      <c r="C9" s="366"/>
      <c r="D9" s="362"/>
      <c r="E9" s="362"/>
      <c r="F9" s="362"/>
      <c r="G9" s="362"/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15</v>
      </c>
      <c r="M9" s="23" t="s">
        <v>16</v>
      </c>
      <c r="N9" s="23" t="s">
        <v>17</v>
      </c>
      <c r="O9" s="23" t="s">
        <v>18</v>
      </c>
      <c r="P9" s="23" t="s">
        <v>15</v>
      </c>
      <c r="Q9" s="23" t="s">
        <v>16</v>
      </c>
      <c r="R9" s="23" t="s">
        <v>17</v>
      </c>
      <c r="S9" s="23" t="s">
        <v>18</v>
      </c>
      <c r="T9" s="330" t="s">
        <v>19</v>
      </c>
      <c r="U9" s="330" t="s">
        <v>19</v>
      </c>
      <c r="V9" s="362"/>
      <c r="W9" s="362"/>
      <c r="X9" s="368"/>
      <c r="Y9" s="368"/>
      <c r="Z9" s="368"/>
      <c r="AA9" s="368"/>
      <c r="AB9" s="368"/>
      <c r="AC9" s="362"/>
    </row>
    <row r="10" spans="1:31" ht="12" customHeight="1" x14ac:dyDescent="0.2">
      <c r="A10" s="21"/>
      <c r="B10" s="22"/>
      <c r="C10" s="45" t="s">
        <v>31</v>
      </c>
      <c r="D10" s="21"/>
      <c r="E10" s="21"/>
      <c r="F10" s="21"/>
      <c r="G10" s="21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330"/>
      <c r="U10" s="330"/>
      <c r="V10" s="21"/>
      <c r="W10" s="21"/>
      <c r="X10" s="24"/>
      <c r="Y10" s="24"/>
      <c r="Z10" s="25"/>
      <c r="AA10" s="25"/>
      <c r="AB10" s="25"/>
      <c r="AC10" s="21"/>
    </row>
    <row r="11" spans="1:31" ht="102" customHeight="1" x14ac:dyDescent="0.2">
      <c r="A11" s="21"/>
      <c r="B11" s="22"/>
      <c r="C11" s="292" t="s">
        <v>145</v>
      </c>
      <c r="D11" s="21"/>
      <c r="E11" s="21"/>
      <c r="F11" s="21"/>
      <c r="G11" s="21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330"/>
      <c r="U11" s="330"/>
      <c r="V11" s="21"/>
      <c r="W11" s="21"/>
      <c r="X11" s="24"/>
      <c r="Y11" s="24"/>
      <c r="Z11" s="25"/>
      <c r="AA11" s="25"/>
      <c r="AB11" s="25"/>
      <c r="AC11" s="21"/>
    </row>
    <row r="12" spans="1:31" ht="6" customHeight="1" x14ac:dyDescent="0.2">
      <c r="A12" s="21"/>
      <c r="B12" s="22"/>
      <c r="C12" s="45"/>
      <c r="D12" s="21"/>
      <c r="E12" s="21"/>
      <c r="F12" s="21"/>
      <c r="G12" s="21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330"/>
      <c r="U12" s="330"/>
      <c r="V12" s="21"/>
      <c r="W12" s="21"/>
      <c r="X12" s="24"/>
      <c r="Y12" s="24"/>
      <c r="Z12" s="25"/>
      <c r="AA12" s="25"/>
      <c r="AB12" s="25"/>
      <c r="AC12" s="21"/>
    </row>
    <row r="13" spans="1:31" s="312" customFormat="1" ht="14.25" customHeight="1" x14ac:dyDescent="0.2">
      <c r="A13" s="26"/>
      <c r="B13" s="22"/>
      <c r="C13" s="78" t="s">
        <v>36</v>
      </c>
      <c r="D13" s="27"/>
      <c r="E13" s="28"/>
      <c r="F13" s="28"/>
      <c r="G13" s="2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331"/>
      <c r="U13" s="331"/>
      <c r="V13" s="27"/>
      <c r="W13" s="27"/>
      <c r="X13" s="79"/>
      <c r="Y13" s="79"/>
      <c r="Z13" s="80"/>
      <c r="AA13" s="79"/>
      <c r="AB13" s="81"/>
      <c r="AC13" s="79"/>
      <c r="AD13" s="70"/>
      <c r="AE13" s="70"/>
    </row>
    <row r="14" spans="1:31" s="17" customFormat="1" ht="14.25" customHeight="1" x14ac:dyDescent="0.2">
      <c r="A14" s="5" t="s">
        <v>28</v>
      </c>
      <c r="B14" s="18"/>
      <c r="C14" s="29" t="s">
        <v>37</v>
      </c>
      <c r="D14" s="5"/>
      <c r="E14" s="19"/>
      <c r="F14" s="19"/>
      <c r="G14" s="19"/>
      <c r="H14" s="19"/>
      <c r="I14" s="19"/>
      <c r="J14" s="19"/>
      <c r="K14" s="19"/>
      <c r="L14" s="16"/>
      <c r="M14" s="16"/>
      <c r="N14" s="16"/>
      <c r="O14" s="16"/>
      <c r="P14" s="3"/>
      <c r="Q14" s="3"/>
      <c r="R14" s="3"/>
      <c r="S14" s="3"/>
      <c r="T14" s="332"/>
      <c r="U14" s="332"/>
      <c r="V14" s="5"/>
      <c r="W14" s="5"/>
      <c r="X14" s="3"/>
      <c r="Y14" s="3"/>
      <c r="Z14" s="16"/>
      <c r="AA14" s="3"/>
      <c r="AB14" s="13"/>
      <c r="AC14" s="19"/>
      <c r="AD14" s="71"/>
      <c r="AE14" s="71"/>
    </row>
    <row r="15" spans="1:31" s="17" customFormat="1" ht="14.25" customHeight="1" x14ac:dyDescent="0.2">
      <c r="A15" s="5" t="s">
        <v>28</v>
      </c>
      <c r="B15" s="18"/>
      <c r="C15" s="7" t="s">
        <v>38</v>
      </c>
      <c r="D15" s="5"/>
      <c r="E15" s="19"/>
      <c r="F15" s="19"/>
      <c r="G15" s="19"/>
      <c r="H15" s="19"/>
      <c r="I15" s="19"/>
      <c r="J15" s="19"/>
      <c r="K15" s="19"/>
      <c r="L15" s="16"/>
      <c r="M15" s="16"/>
      <c r="N15" s="16"/>
      <c r="O15" s="16"/>
      <c r="P15" s="3"/>
      <c r="Q15" s="3"/>
      <c r="R15" s="3"/>
      <c r="S15" s="3"/>
      <c r="T15" s="332"/>
      <c r="U15" s="332"/>
      <c r="V15" s="5"/>
      <c r="W15" s="5"/>
      <c r="X15" s="3"/>
      <c r="Y15" s="3"/>
      <c r="Z15" s="16"/>
      <c r="AA15" s="3"/>
      <c r="AB15" s="13"/>
      <c r="AC15" s="19"/>
      <c r="AD15" s="71"/>
      <c r="AE15" s="71"/>
    </row>
    <row r="16" spans="1:31" s="17" customFormat="1" ht="14.25" customHeight="1" x14ac:dyDescent="0.2">
      <c r="A16" s="5" t="s">
        <v>28</v>
      </c>
      <c r="B16" s="18"/>
      <c r="C16" s="7" t="s">
        <v>39</v>
      </c>
      <c r="D16" s="5"/>
      <c r="E16" s="19"/>
      <c r="F16" s="19"/>
      <c r="G16" s="19"/>
      <c r="H16" s="19"/>
      <c r="I16" s="19"/>
      <c r="J16" s="19"/>
      <c r="K16" s="19"/>
      <c r="L16" s="16"/>
      <c r="M16" s="16"/>
      <c r="N16" s="16"/>
      <c r="O16" s="16"/>
      <c r="P16" s="3"/>
      <c r="Q16" s="3"/>
      <c r="R16" s="3"/>
      <c r="S16" s="3"/>
      <c r="T16" s="332"/>
      <c r="U16" s="332"/>
      <c r="V16" s="5"/>
      <c r="W16" s="5"/>
      <c r="X16" s="3"/>
      <c r="Y16" s="3"/>
      <c r="Z16" s="16"/>
      <c r="AA16" s="3"/>
      <c r="AB16" s="13"/>
      <c r="AC16" s="19"/>
      <c r="AD16" s="71"/>
      <c r="AE16" s="71"/>
    </row>
    <row r="17" spans="1:31" s="20" customFormat="1" ht="14.25" customHeight="1" x14ac:dyDescent="0.2">
      <c r="A17" s="5"/>
      <c r="B17" s="18"/>
      <c r="C17" s="46" t="s">
        <v>41</v>
      </c>
      <c r="D17" s="5"/>
      <c r="E17" s="19"/>
      <c r="F17" s="19"/>
      <c r="G17" s="19"/>
      <c r="H17" s="19"/>
      <c r="I17" s="19"/>
      <c r="J17" s="19"/>
      <c r="K17" s="19"/>
      <c r="L17" s="16"/>
      <c r="M17" s="16"/>
      <c r="N17" s="16"/>
      <c r="O17" s="16"/>
      <c r="P17" s="3"/>
      <c r="Q17" s="3"/>
      <c r="R17" s="3"/>
      <c r="S17" s="3"/>
      <c r="T17" s="332"/>
      <c r="U17" s="332"/>
      <c r="V17" s="5"/>
      <c r="W17" s="5"/>
      <c r="X17" s="3"/>
      <c r="Y17" s="3"/>
      <c r="Z17" s="16"/>
      <c r="AA17" s="3"/>
      <c r="AB17" s="13"/>
      <c r="AC17" s="19"/>
      <c r="AD17" s="71"/>
      <c r="AE17" s="71"/>
    </row>
    <row r="18" spans="1:31" s="20" customFormat="1" ht="14.25" customHeight="1" x14ac:dyDescent="0.2">
      <c r="A18" s="14">
        <v>1</v>
      </c>
      <c r="B18" s="12" t="s">
        <v>151</v>
      </c>
      <c r="C18" s="31" t="s">
        <v>152</v>
      </c>
      <c r="D18" s="41" t="s">
        <v>20</v>
      </c>
      <c r="E18" s="32" t="s">
        <v>153</v>
      </c>
      <c r="F18" s="32" t="s">
        <v>154</v>
      </c>
      <c r="G18" s="32" t="s">
        <v>155</v>
      </c>
      <c r="H18" s="8"/>
      <c r="I18" s="8"/>
      <c r="J18" s="54">
        <v>3938</v>
      </c>
      <c r="K18" s="54">
        <f>H18+I18+J18</f>
        <v>3938</v>
      </c>
      <c r="L18" s="53"/>
      <c r="M18" s="54"/>
      <c r="N18" s="54"/>
      <c r="O18" s="53"/>
      <c r="P18" s="48">
        <f>SUM(H18+L18)</f>
        <v>0</v>
      </c>
      <c r="Q18" s="48">
        <f t="shared" ref="Q18:S18" si="0">SUM(I18+M18)</f>
        <v>0</v>
      </c>
      <c r="R18" s="48">
        <f t="shared" si="0"/>
        <v>3938</v>
      </c>
      <c r="S18" s="48">
        <f t="shared" si="0"/>
        <v>3938</v>
      </c>
      <c r="T18" s="333">
        <f>((S18/AA18)*Z18)/1000</f>
        <v>5.2871296296296298E-2</v>
      </c>
      <c r="U18" s="333">
        <f>(S18*AB18)/1000</f>
        <v>4.0167599999999998E-2</v>
      </c>
      <c r="V18" s="14" t="s">
        <v>156</v>
      </c>
      <c r="W18" s="14"/>
      <c r="X18" s="34"/>
      <c r="Y18" s="35"/>
      <c r="Z18" s="42">
        <v>29</v>
      </c>
      <c r="AA18" s="34">
        <v>2160</v>
      </c>
      <c r="AB18" s="10">
        <v>1.0200000000000001E-2</v>
      </c>
      <c r="AC18" s="15"/>
      <c r="AD18" s="71"/>
      <c r="AE18" s="71"/>
    </row>
    <row r="19" spans="1:31" s="17" customFormat="1" ht="14.25" customHeight="1" x14ac:dyDescent="0.2">
      <c r="A19" s="14"/>
      <c r="B19" s="49"/>
      <c r="C19" s="11" t="s">
        <v>18</v>
      </c>
      <c r="D19" s="4"/>
      <c r="E19" s="1"/>
      <c r="F19" s="1"/>
      <c r="G19" s="1"/>
      <c r="H19" s="8"/>
      <c r="I19" s="8"/>
      <c r="J19" s="8"/>
      <c r="K19" s="8">
        <f>SUM(K18:K18)</f>
        <v>3938</v>
      </c>
      <c r="L19" s="8"/>
      <c r="M19" s="8"/>
      <c r="N19" s="8"/>
      <c r="O19" s="8"/>
      <c r="P19" s="2">
        <f>SUM(P18)</f>
        <v>0</v>
      </c>
      <c r="Q19" s="2">
        <f t="shared" ref="Q19:S19" si="1">SUM(Q18)</f>
        <v>0</v>
      </c>
      <c r="R19" s="2">
        <f t="shared" si="1"/>
        <v>3938</v>
      </c>
      <c r="S19" s="2">
        <f t="shared" si="1"/>
        <v>3938</v>
      </c>
      <c r="T19" s="334">
        <f>SUM(T18:T18)</f>
        <v>5.2871296296296298E-2</v>
      </c>
      <c r="U19" s="334">
        <f>SUM(U18:U18)</f>
        <v>4.0167599999999998E-2</v>
      </c>
      <c r="V19" s="7"/>
      <c r="W19" s="7"/>
      <c r="X19" s="7"/>
      <c r="Y19" s="6"/>
      <c r="Z19" s="7"/>
      <c r="AA19" s="7"/>
      <c r="AB19" s="9"/>
      <c r="AC19" s="51"/>
      <c r="AD19" s="71"/>
      <c r="AE19" s="71"/>
    </row>
    <row r="20" spans="1:31" s="17" customFormat="1" ht="14.25" customHeight="1" x14ac:dyDescent="0.2">
      <c r="A20" s="5"/>
      <c r="B20" s="18"/>
      <c r="C20" s="52" t="s">
        <v>43</v>
      </c>
      <c r="D20" s="5"/>
      <c r="E20" s="19"/>
      <c r="F20" s="19"/>
      <c r="G20" s="19"/>
      <c r="H20" s="19"/>
      <c r="I20" s="19"/>
      <c r="J20" s="19"/>
      <c r="K20" s="19"/>
      <c r="L20" s="16"/>
      <c r="M20" s="16"/>
      <c r="N20" s="16"/>
      <c r="O20" s="16"/>
      <c r="P20" s="3"/>
      <c r="Q20" s="3"/>
      <c r="R20" s="3"/>
      <c r="S20" s="3"/>
      <c r="T20" s="332"/>
      <c r="U20" s="332"/>
      <c r="V20" s="5"/>
      <c r="W20" s="5"/>
      <c r="X20" s="3"/>
      <c r="Y20" s="3"/>
      <c r="Z20" s="16"/>
      <c r="AA20" s="3"/>
      <c r="AB20" s="13"/>
      <c r="AC20" s="19"/>
      <c r="AD20" s="71"/>
      <c r="AE20" s="71"/>
    </row>
    <row r="21" spans="1:31" s="17" customFormat="1" ht="14.25" customHeight="1" x14ac:dyDescent="0.2">
      <c r="A21" s="14"/>
      <c r="B21" s="49" t="s">
        <v>151</v>
      </c>
      <c r="C21" s="31" t="s">
        <v>152</v>
      </c>
      <c r="D21" s="41" t="s">
        <v>20</v>
      </c>
      <c r="E21" s="32" t="s">
        <v>21</v>
      </c>
      <c r="F21" s="39">
        <v>88</v>
      </c>
      <c r="G21" s="39">
        <v>10</v>
      </c>
      <c r="H21" s="8"/>
      <c r="I21" s="8"/>
      <c r="J21" s="54">
        <v>1330</v>
      </c>
      <c r="K21" s="54">
        <f>H21+I21+J21</f>
        <v>1330</v>
      </c>
      <c r="L21" s="54"/>
      <c r="M21" s="54"/>
      <c r="N21" s="54"/>
      <c r="O21" s="53"/>
      <c r="P21" s="48">
        <f>SUM(H21+L21)</f>
        <v>0</v>
      </c>
      <c r="Q21" s="48">
        <f t="shared" ref="Q21:S22" si="2">SUM(I21+M21)</f>
        <v>0</v>
      </c>
      <c r="R21" s="48">
        <f t="shared" si="2"/>
        <v>1330</v>
      </c>
      <c r="S21" s="48">
        <f t="shared" si="2"/>
        <v>1330</v>
      </c>
      <c r="T21" s="333">
        <f>((S21/AA21)*Z21)/1000</f>
        <v>1.785648148148148E-2</v>
      </c>
      <c r="U21" s="333">
        <f>(S21*AB21)/1000</f>
        <v>1.3566E-2</v>
      </c>
      <c r="V21" s="14" t="s">
        <v>156</v>
      </c>
      <c r="W21" s="14"/>
      <c r="X21" s="34"/>
      <c r="Y21" s="35"/>
      <c r="Z21" s="42">
        <v>29</v>
      </c>
      <c r="AA21" s="34">
        <v>2160</v>
      </c>
      <c r="AB21" s="10">
        <v>1.0200000000000001E-2</v>
      </c>
      <c r="AC21" s="15"/>
      <c r="AD21" s="71"/>
      <c r="AE21" s="71"/>
    </row>
    <row r="22" spans="1:31" s="17" customFormat="1" ht="14.25" customHeight="1" x14ac:dyDescent="0.2">
      <c r="A22" s="14"/>
      <c r="B22" s="49" t="s">
        <v>151</v>
      </c>
      <c r="C22" s="31" t="s">
        <v>152</v>
      </c>
      <c r="D22" s="41" t="s">
        <v>20</v>
      </c>
      <c r="E22" s="32" t="s">
        <v>157</v>
      </c>
      <c r="F22" s="39">
        <v>89</v>
      </c>
      <c r="G22" s="39">
        <v>10</v>
      </c>
      <c r="H22" s="8"/>
      <c r="I22" s="8"/>
      <c r="J22" s="54">
        <v>2608</v>
      </c>
      <c r="K22" s="54">
        <f>H22+I22+J22</f>
        <v>2608</v>
      </c>
      <c r="L22" s="54"/>
      <c r="M22" s="54"/>
      <c r="N22" s="54"/>
      <c r="O22" s="53"/>
      <c r="P22" s="48">
        <f>SUM(H22+L22)</f>
        <v>0</v>
      </c>
      <c r="Q22" s="48">
        <f t="shared" si="2"/>
        <v>0</v>
      </c>
      <c r="R22" s="48">
        <f t="shared" si="2"/>
        <v>2608</v>
      </c>
      <c r="S22" s="48">
        <f t="shared" si="2"/>
        <v>2608</v>
      </c>
      <c r="T22" s="333">
        <f>((S22/AA22)*Z22)/1000</f>
        <v>3.5014814814814818E-2</v>
      </c>
      <c r="U22" s="333">
        <f>(S22*AB22)/1000</f>
        <v>2.66016E-2</v>
      </c>
      <c r="V22" s="14" t="s">
        <v>156</v>
      </c>
      <c r="W22" s="14"/>
      <c r="X22" s="34"/>
      <c r="Y22" s="35"/>
      <c r="Z22" s="42">
        <v>29</v>
      </c>
      <c r="AA22" s="34">
        <v>2160</v>
      </c>
      <c r="AB22" s="10">
        <v>1.0200000000000001E-2</v>
      </c>
      <c r="AC22" s="15"/>
      <c r="AD22" s="71"/>
      <c r="AE22" s="71"/>
    </row>
    <row r="23" spans="1:31" s="320" customFormat="1" ht="14.25" customHeight="1" x14ac:dyDescent="0.2">
      <c r="A23" s="83"/>
      <c r="B23" s="84"/>
      <c r="C23" s="313" t="s">
        <v>18</v>
      </c>
      <c r="D23" s="86"/>
      <c r="E23" s="86"/>
      <c r="F23" s="86"/>
      <c r="G23" s="87"/>
      <c r="H23" s="314"/>
      <c r="I23" s="314"/>
      <c r="J23" s="315"/>
      <c r="K23" s="316">
        <f>SUM(K21:K22)</f>
        <v>3938</v>
      </c>
      <c r="L23" s="317"/>
      <c r="M23" s="317"/>
      <c r="N23" s="317"/>
      <c r="O23" s="318"/>
      <c r="P23" s="317"/>
      <c r="Q23" s="317"/>
      <c r="R23" s="318">
        <f>SUM(R21:R22)</f>
        <v>3938</v>
      </c>
      <c r="S23" s="318">
        <f>SUM(S21:S22)</f>
        <v>3938</v>
      </c>
      <c r="T23" s="335">
        <f>SUM(T6+T12+T19)</f>
        <v>5.2871296296296298E-2</v>
      </c>
      <c r="U23" s="335">
        <f>SUM(U6+U12+U19)</f>
        <v>4.0167599999999998E-2</v>
      </c>
      <c r="V23" s="317"/>
      <c r="W23" s="83"/>
      <c r="X23" s="84"/>
      <c r="Y23" s="91"/>
      <c r="Z23" s="317"/>
      <c r="AA23" s="317"/>
      <c r="AB23" s="317"/>
      <c r="AC23" s="317"/>
      <c r="AD23" s="319"/>
      <c r="AE23" s="319"/>
    </row>
    <row r="24" spans="1:31" s="20" customFormat="1" ht="14.25" customHeight="1" x14ac:dyDescent="0.2">
      <c r="A24" s="5"/>
      <c r="B24" s="18"/>
      <c r="C24" s="46" t="s">
        <v>42</v>
      </c>
      <c r="D24" s="5"/>
      <c r="E24" s="19"/>
      <c r="F24" s="19"/>
      <c r="G24" s="19"/>
      <c r="H24" s="19"/>
      <c r="I24" s="19"/>
      <c r="J24" s="19"/>
      <c r="K24" s="19"/>
      <c r="L24" s="16"/>
      <c r="M24" s="16"/>
      <c r="N24" s="16"/>
      <c r="O24" s="16"/>
      <c r="P24" s="3"/>
      <c r="Q24" s="3"/>
      <c r="R24" s="3"/>
      <c r="S24" s="3"/>
      <c r="T24" s="332"/>
      <c r="U24" s="332"/>
      <c r="V24" s="5"/>
      <c r="W24" s="5"/>
      <c r="X24" s="3"/>
      <c r="Y24" s="3"/>
      <c r="Z24" s="16"/>
      <c r="AA24" s="3"/>
      <c r="AB24" s="13"/>
      <c r="AC24" s="19"/>
      <c r="AD24" s="71"/>
      <c r="AE24" s="71"/>
    </row>
    <row r="25" spans="1:31" s="20" customFormat="1" ht="14.25" customHeight="1" x14ac:dyDescent="0.2">
      <c r="A25" s="14">
        <v>1</v>
      </c>
      <c r="B25" s="12" t="s">
        <v>158</v>
      </c>
      <c r="C25" s="31" t="s">
        <v>159</v>
      </c>
      <c r="D25" s="41" t="s">
        <v>20</v>
      </c>
      <c r="E25" s="32" t="s">
        <v>111</v>
      </c>
      <c r="F25" s="32" t="s">
        <v>160</v>
      </c>
      <c r="G25" s="32" t="s">
        <v>111</v>
      </c>
      <c r="H25" s="8"/>
      <c r="I25" s="8"/>
      <c r="J25" s="54">
        <v>314</v>
      </c>
      <c r="K25" s="54">
        <f>H25+I25+J25</f>
        <v>314</v>
      </c>
      <c r="L25" s="53"/>
      <c r="M25" s="54"/>
      <c r="N25" s="54"/>
      <c r="O25" s="53"/>
      <c r="P25" s="48">
        <f>SUM(H25+L25)</f>
        <v>0</v>
      </c>
      <c r="Q25" s="48">
        <f t="shared" ref="Q25:S25" si="3">SUM(I25+M25)</f>
        <v>0</v>
      </c>
      <c r="R25" s="48">
        <f t="shared" si="3"/>
        <v>314</v>
      </c>
      <c r="S25" s="48">
        <f t="shared" si="3"/>
        <v>314</v>
      </c>
      <c r="T25" s="333">
        <f>((S25/AA25)*Z25)/1000</f>
        <v>5.3564705882352945E-2</v>
      </c>
      <c r="U25" s="333">
        <f>(S25*AB25)/1000</f>
        <v>4.3018000000000001E-2</v>
      </c>
      <c r="V25" s="14" t="s">
        <v>156</v>
      </c>
      <c r="W25" s="14"/>
      <c r="X25" s="34"/>
      <c r="Y25" s="35"/>
      <c r="Z25" s="42">
        <v>29</v>
      </c>
      <c r="AA25" s="34">
        <v>170</v>
      </c>
      <c r="AB25" s="10">
        <v>0.13700000000000001</v>
      </c>
      <c r="AC25" s="15"/>
      <c r="AD25" s="71"/>
      <c r="AE25" s="71"/>
    </row>
    <row r="26" spans="1:31" s="17" customFormat="1" ht="14.25" customHeight="1" x14ac:dyDescent="0.2">
      <c r="A26" s="14"/>
      <c r="B26" s="49"/>
      <c r="C26" s="11" t="s">
        <v>18</v>
      </c>
      <c r="D26" s="4"/>
      <c r="E26" s="1"/>
      <c r="F26" s="1"/>
      <c r="G26" s="1"/>
      <c r="H26" s="8"/>
      <c r="I26" s="8"/>
      <c r="J26" s="8"/>
      <c r="K26" s="8">
        <f>SUM(K25:K25)</f>
        <v>314</v>
      </c>
      <c r="L26" s="8"/>
      <c r="M26" s="8"/>
      <c r="N26" s="8"/>
      <c r="O26" s="8"/>
      <c r="P26" s="2">
        <f>SUM(P25)</f>
        <v>0</v>
      </c>
      <c r="Q26" s="2">
        <f t="shared" ref="Q26:S26" si="4">SUM(Q25)</f>
        <v>0</v>
      </c>
      <c r="R26" s="2">
        <f t="shared" si="4"/>
        <v>314</v>
      </c>
      <c r="S26" s="2">
        <f t="shared" si="4"/>
        <v>314</v>
      </c>
      <c r="T26" s="334">
        <f>SUM(T25:T25)</f>
        <v>5.3564705882352945E-2</v>
      </c>
      <c r="U26" s="334">
        <f>SUM(U25:U25)</f>
        <v>4.3018000000000001E-2</v>
      </c>
      <c r="V26" s="7"/>
      <c r="W26" s="7"/>
      <c r="X26" s="7"/>
      <c r="Y26" s="6"/>
      <c r="Z26" s="7"/>
      <c r="AA26" s="7"/>
      <c r="AB26" s="9"/>
      <c r="AC26" s="51"/>
      <c r="AD26" s="71"/>
      <c r="AE26" s="71"/>
    </row>
    <row r="27" spans="1:31" s="17" customFormat="1" ht="14.25" customHeight="1" x14ac:dyDescent="0.2">
      <c r="A27" s="5"/>
      <c r="B27" s="18"/>
      <c r="C27" s="52" t="s">
        <v>43</v>
      </c>
      <c r="D27" s="5"/>
      <c r="E27" s="19"/>
      <c r="F27" s="19"/>
      <c r="G27" s="19"/>
      <c r="H27" s="19"/>
      <c r="I27" s="19"/>
      <c r="J27" s="19"/>
      <c r="K27" s="19"/>
      <c r="L27" s="16"/>
      <c r="M27" s="16"/>
      <c r="N27" s="16"/>
      <c r="O27" s="16"/>
      <c r="P27" s="3"/>
      <c r="Q27" s="3"/>
      <c r="R27" s="3"/>
      <c r="S27" s="3"/>
      <c r="T27" s="332"/>
      <c r="U27" s="332"/>
      <c r="V27" s="5"/>
      <c r="W27" s="5"/>
      <c r="X27" s="3"/>
      <c r="Y27" s="3"/>
      <c r="Z27" s="16"/>
      <c r="AA27" s="3"/>
      <c r="AB27" s="13"/>
      <c r="AC27" s="19"/>
      <c r="AD27" s="71"/>
      <c r="AE27" s="71"/>
    </row>
    <row r="28" spans="1:31" s="17" customFormat="1" ht="14.25" customHeight="1" x14ac:dyDescent="0.2">
      <c r="A28" s="14"/>
      <c r="B28" s="49" t="s">
        <v>158</v>
      </c>
      <c r="C28" s="31" t="s">
        <v>159</v>
      </c>
      <c r="D28" s="41" t="s">
        <v>20</v>
      </c>
      <c r="E28" s="32" t="s">
        <v>21</v>
      </c>
      <c r="F28" s="39">
        <v>70</v>
      </c>
      <c r="G28" s="39">
        <v>188</v>
      </c>
      <c r="H28" s="8"/>
      <c r="I28" s="8"/>
      <c r="J28" s="54">
        <v>23</v>
      </c>
      <c r="K28" s="54">
        <f>H28+I28+J28</f>
        <v>23</v>
      </c>
      <c r="L28" s="54"/>
      <c r="M28" s="54"/>
      <c r="N28" s="54"/>
      <c r="O28" s="53"/>
      <c r="P28" s="48">
        <f>SUM(H28+L28)</f>
        <v>0</v>
      </c>
      <c r="Q28" s="48">
        <f t="shared" ref="Q28:S31" si="5">SUM(I28+M28)</f>
        <v>0</v>
      </c>
      <c r="R28" s="48">
        <f t="shared" si="5"/>
        <v>23</v>
      </c>
      <c r="S28" s="48">
        <f t="shared" si="5"/>
        <v>23</v>
      </c>
      <c r="T28" s="333">
        <f>((S28/AA28)*Z28)/1000</f>
        <v>3.9235294117647059E-3</v>
      </c>
      <c r="U28" s="333">
        <f>(S28*AB28)/1000</f>
        <v>3.1510000000000002E-3</v>
      </c>
      <c r="V28" s="14" t="s">
        <v>156</v>
      </c>
      <c r="W28" s="14"/>
      <c r="X28" s="34"/>
      <c r="Y28" s="35"/>
      <c r="Z28" s="42">
        <v>29</v>
      </c>
      <c r="AA28" s="34">
        <v>170</v>
      </c>
      <c r="AB28" s="10">
        <v>0.13700000000000001</v>
      </c>
      <c r="AC28" s="15"/>
      <c r="AD28" s="71"/>
      <c r="AE28" s="71"/>
    </row>
    <row r="29" spans="1:31" s="17" customFormat="1" ht="14.25" customHeight="1" x14ac:dyDescent="0.2">
      <c r="A29" s="14"/>
      <c r="B29" s="49" t="s">
        <v>158</v>
      </c>
      <c r="C29" s="31" t="s">
        <v>159</v>
      </c>
      <c r="D29" s="41" t="s">
        <v>20</v>
      </c>
      <c r="E29" s="32" t="s">
        <v>21</v>
      </c>
      <c r="F29" s="39">
        <v>44</v>
      </c>
      <c r="G29" s="39">
        <v>3</v>
      </c>
      <c r="H29" s="8"/>
      <c r="I29" s="8"/>
      <c r="J29" s="54">
        <v>22</v>
      </c>
      <c r="K29" s="54">
        <f>H29+I29+J29</f>
        <v>22</v>
      </c>
      <c r="L29" s="54"/>
      <c r="M29" s="54"/>
      <c r="N29" s="54"/>
      <c r="O29" s="53"/>
      <c r="P29" s="48">
        <f>SUM(H29+L29)</f>
        <v>0</v>
      </c>
      <c r="Q29" s="48">
        <f t="shared" si="5"/>
        <v>0</v>
      </c>
      <c r="R29" s="48">
        <f t="shared" si="5"/>
        <v>22</v>
      </c>
      <c r="S29" s="48">
        <f t="shared" si="5"/>
        <v>22</v>
      </c>
      <c r="T29" s="333">
        <f>((S29/AA29)*Z29)/1000</f>
        <v>3.7529411764705887E-3</v>
      </c>
      <c r="U29" s="333">
        <f>(S29*AB29)/1000</f>
        <v>3.0140000000000002E-3</v>
      </c>
      <c r="V29" s="14" t="s">
        <v>156</v>
      </c>
      <c r="W29" s="14"/>
      <c r="X29" s="34"/>
      <c r="Y29" s="35"/>
      <c r="Z29" s="42">
        <v>29</v>
      </c>
      <c r="AA29" s="34">
        <v>170</v>
      </c>
      <c r="AB29" s="10">
        <v>0.13700000000000001</v>
      </c>
      <c r="AC29" s="15"/>
      <c r="AD29" s="71"/>
      <c r="AE29" s="71"/>
    </row>
    <row r="30" spans="1:31" s="17" customFormat="1" ht="14.25" customHeight="1" x14ac:dyDescent="0.2">
      <c r="A30" s="14"/>
      <c r="B30" s="49" t="s">
        <v>158</v>
      </c>
      <c r="C30" s="31" t="s">
        <v>159</v>
      </c>
      <c r="D30" s="41" t="s">
        <v>20</v>
      </c>
      <c r="E30" s="32" t="s">
        <v>21</v>
      </c>
      <c r="F30" s="39">
        <v>45</v>
      </c>
      <c r="G30" s="39">
        <v>3</v>
      </c>
      <c r="H30" s="8"/>
      <c r="I30" s="8"/>
      <c r="J30" s="54">
        <v>266</v>
      </c>
      <c r="K30" s="54">
        <f>H30+I30+J30</f>
        <v>266</v>
      </c>
      <c r="L30" s="54"/>
      <c r="M30" s="54"/>
      <c r="N30" s="54"/>
      <c r="O30" s="53"/>
      <c r="P30" s="48">
        <f>SUM(H30+L30)</f>
        <v>0</v>
      </c>
      <c r="Q30" s="48">
        <f t="shared" si="5"/>
        <v>0</v>
      </c>
      <c r="R30" s="48">
        <f t="shared" si="5"/>
        <v>266</v>
      </c>
      <c r="S30" s="48">
        <f t="shared" si="5"/>
        <v>266</v>
      </c>
      <c r="T30" s="333">
        <f>((S30/AA30)*Z30)/1000</f>
        <v>4.5376470588235296E-2</v>
      </c>
      <c r="U30" s="333">
        <f>(S30*AB30)/1000</f>
        <v>3.6442000000000002E-2</v>
      </c>
      <c r="V30" s="14" t="s">
        <v>156</v>
      </c>
      <c r="W30" s="14"/>
      <c r="X30" s="34"/>
      <c r="Y30" s="35"/>
      <c r="Z30" s="42">
        <v>29</v>
      </c>
      <c r="AA30" s="34">
        <v>170</v>
      </c>
      <c r="AB30" s="10">
        <v>0.13700000000000001</v>
      </c>
      <c r="AC30" s="15"/>
      <c r="AD30" s="71"/>
      <c r="AE30" s="71"/>
    </row>
    <row r="31" spans="1:31" s="17" customFormat="1" ht="14.25" customHeight="1" x14ac:dyDescent="0.2">
      <c r="A31" s="14"/>
      <c r="B31" s="49" t="s">
        <v>158</v>
      </c>
      <c r="C31" s="31" t="s">
        <v>159</v>
      </c>
      <c r="D31" s="41" t="s">
        <v>20</v>
      </c>
      <c r="E31" s="32" t="s">
        <v>21</v>
      </c>
      <c r="F31" s="39">
        <v>51</v>
      </c>
      <c r="G31" s="39">
        <v>3</v>
      </c>
      <c r="H31" s="8"/>
      <c r="I31" s="8"/>
      <c r="J31" s="54">
        <v>3</v>
      </c>
      <c r="K31" s="54">
        <f>H31+I31+J31</f>
        <v>3</v>
      </c>
      <c r="L31" s="54"/>
      <c r="M31" s="54"/>
      <c r="N31" s="54"/>
      <c r="O31" s="53"/>
      <c r="P31" s="48">
        <f>SUM(H31+L31)</f>
        <v>0</v>
      </c>
      <c r="Q31" s="48">
        <f t="shared" si="5"/>
        <v>0</v>
      </c>
      <c r="R31" s="48">
        <f t="shared" si="5"/>
        <v>3</v>
      </c>
      <c r="S31" s="48">
        <f t="shared" si="5"/>
        <v>3</v>
      </c>
      <c r="T31" s="333">
        <f>((S31/AA31)*Z31)/1000</f>
        <v>5.1176470588235295E-4</v>
      </c>
      <c r="U31" s="333">
        <f>(S31*AB31)/1000</f>
        <v>4.1100000000000002E-4</v>
      </c>
      <c r="V31" s="14" t="s">
        <v>156</v>
      </c>
      <c r="W31" s="14"/>
      <c r="X31" s="34"/>
      <c r="Y31" s="35"/>
      <c r="Z31" s="42">
        <v>29</v>
      </c>
      <c r="AA31" s="34">
        <v>170</v>
      </c>
      <c r="AB31" s="10">
        <v>0.13700000000000001</v>
      </c>
      <c r="AC31" s="15"/>
      <c r="AD31" s="71"/>
      <c r="AE31" s="71"/>
    </row>
    <row r="32" spans="1:31" s="320" customFormat="1" ht="12" customHeight="1" x14ac:dyDescent="0.2">
      <c r="A32" s="83"/>
      <c r="B32" s="84"/>
      <c r="C32" s="313" t="s">
        <v>18</v>
      </c>
      <c r="D32" s="86"/>
      <c r="E32" s="86"/>
      <c r="F32" s="86"/>
      <c r="G32" s="87"/>
      <c r="H32" s="314"/>
      <c r="I32" s="314"/>
      <c r="J32" s="315"/>
      <c r="K32" s="316">
        <f>SUM(K28:K31)</f>
        <v>314</v>
      </c>
      <c r="L32" s="317"/>
      <c r="M32" s="317"/>
      <c r="N32" s="317"/>
      <c r="O32" s="318"/>
      <c r="P32" s="317"/>
      <c r="Q32" s="317"/>
      <c r="R32" s="318">
        <f>SUM(R28:R31)</f>
        <v>314</v>
      </c>
      <c r="S32" s="318">
        <f>SUM(S28:S31)</f>
        <v>314</v>
      </c>
      <c r="T32" s="335">
        <f>SUM(T28:T31)</f>
        <v>5.3564705882352945E-2</v>
      </c>
      <c r="U32" s="335">
        <f>SUM(U28:U31)</f>
        <v>4.3018000000000008E-2</v>
      </c>
      <c r="V32" s="317"/>
      <c r="W32" s="83"/>
      <c r="X32" s="84"/>
      <c r="Y32" s="91"/>
      <c r="Z32" s="317"/>
      <c r="AA32" s="317"/>
      <c r="AB32" s="317"/>
      <c r="AC32" s="317"/>
      <c r="AD32" s="319"/>
      <c r="AE32" s="319"/>
    </row>
    <row r="33" spans="1:31" s="20" customFormat="1" ht="12" customHeight="1" x14ac:dyDescent="0.2">
      <c r="A33" s="5"/>
      <c r="B33" s="18"/>
      <c r="C33" s="46" t="s">
        <v>42</v>
      </c>
      <c r="D33" s="5"/>
      <c r="E33" s="19"/>
      <c r="F33" s="19"/>
      <c r="G33" s="19"/>
      <c r="H33" s="19"/>
      <c r="I33" s="19"/>
      <c r="J33" s="19"/>
      <c r="K33" s="19"/>
      <c r="L33" s="16"/>
      <c r="M33" s="16"/>
      <c r="N33" s="16"/>
      <c r="O33" s="16"/>
      <c r="P33" s="3"/>
      <c r="Q33" s="3"/>
      <c r="R33" s="3"/>
      <c r="S33" s="3"/>
      <c r="T33" s="332"/>
      <c r="U33" s="332"/>
      <c r="V33" s="5"/>
      <c r="W33" s="5"/>
      <c r="X33" s="3"/>
      <c r="Y33" s="3"/>
      <c r="Z33" s="16"/>
      <c r="AA33" s="3"/>
      <c r="AB33" s="13"/>
      <c r="AC33" s="19"/>
      <c r="AD33" s="71"/>
      <c r="AE33" s="71"/>
    </row>
    <row r="34" spans="1:31" s="20" customFormat="1" ht="12" customHeight="1" x14ac:dyDescent="0.2">
      <c r="A34" s="14">
        <v>1</v>
      </c>
      <c r="B34" s="12"/>
      <c r="C34" s="47" t="s">
        <v>59</v>
      </c>
      <c r="D34" s="41" t="s">
        <v>20</v>
      </c>
      <c r="E34" s="44">
        <v>205</v>
      </c>
      <c r="F34" s="44">
        <v>61</v>
      </c>
      <c r="G34" s="44">
        <v>53</v>
      </c>
      <c r="H34" s="54">
        <v>10</v>
      </c>
      <c r="I34" s="54"/>
      <c r="J34" s="54"/>
      <c r="K34" s="54">
        <f>SUM(H34+I34+J34)</f>
        <v>10</v>
      </c>
      <c r="L34" s="8"/>
      <c r="M34" s="8"/>
      <c r="N34" s="8"/>
      <c r="O34" s="8"/>
      <c r="P34" s="48">
        <f>SUM(H34+L34)</f>
        <v>10</v>
      </c>
      <c r="Q34" s="48">
        <f t="shared" ref="Q34:S34" si="6">SUM(I34+M34)</f>
        <v>0</v>
      </c>
      <c r="R34" s="48">
        <f t="shared" si="6"/>
        <v>0</v>
      </c>
      <c r="S34" s="48">
        <f t="shared" si="6"/>
        <v>10</v>
      </c>
      <c r="T34" s="333">
        <f>((S34/AA34)*Z34)/1000</f>
        <v>0.77500000000000002</v>
      </c>
      <c r="U34" s="333">
        <f>(S34*AB34)/1000</f>
        <v>0.77</v>
      </c>
      <c r="V34" s="33" t="s">
        <v>66</v>
      </c>
      <c r="W34" s="14" t="s">
        <v>67</v>
      </c>
      <c r="X34" s="34">
        <v>75</v>
      </c>
      <c r="Y34" s="35"/>
      <c r="Z34" s="34">
        <v>77.5</v>
      </c>
      <c r="AA34" s="34">
        <v>1</v>
      </c>
      <c r="AB34" s="10">
        <v>77</v>
      </c>
      <c r="AC34" s="15"/>
      <c r="AD34" s="71"/>
      <c r="AE34" s="71"/>
    </row>
    <row r="35" spans="1:31" s="17" customFormat="1" ht="12" customHeight="1" x14ac:dyDescent="0.2">
      <c r="A35" s="14"/>
      <c r="B35" s="49"/>
      <c r="C35" s="50" t="s">
        <v>60</v>
      </c>
      <c r="D35" s="4"/>
      <c r="E35" s="1"/>
      <c r="F35" s="1"/>
      <c r="G35" s="1"/>
      <c r="H35" s="8"/>
      <c r="I35" s="8"/>
      <c r="J35" s="8"/>
      <c r="K35" s="8"/>
      <c r="L35" s="8"/>
      <c r="M35" s="8"/>
      <c r="N35" s="8"/>
      <c r="O35" s="8"/>
      <c r="P35" s="48"/>
      <c r="Q35" s="2"/>
      <c r="R35" s="2"/>
      <c r="S35" s="2"/>
      <c r="T35" s="334"/>
      <c r="U35" s="334"/>
      <c r="V35" s="7"/>
      <c r="W35" s="7"/>
      <c r="X35" s="7"/>
      <c r="Y35" s="6"/>
      <c r="Z35" s="7"/>
      <c r="AA35" s="7"/>
      <c r="AB35" s="9"/>
      <c r="AC35" s="51"/>
      <c r="AD35" s="71"/>
      <c r="AE35" s="71"/>
    </row>
    <row r="36" spans="1:31" s="17" customFormat="1" ht="12" customHeight="1" x14ac:dyDescent="0.2">
      <c r="A36" s="14"/>
      <c r="B36" s="49"/>
      <c r="C36" s="50"/>
      <c r="D36" s="4"/>
      <c r="E36" s="1"/>
      <c r="F36" s="1"/>
      <c r="G36" s="1"/>
      <c r="H36" s="8"/>
      <c r="I36" s="8"/>
      <c r="J36" s="8"/>
      <c r="K36" s="8"/>
      <c r="L36" s="8"/>
      <c r="M36" s="8"/>
      <c r="N36" s="8"/>
      <c r="O36" s="8"/>
      <c r="P36" s="2"/>
      <c r="Q36" s="2"/>
      <c r="R36" s="2"/>
      <c r="S36" s="2"/>
      <c r="T36" s="334"/>
      <c r="U36" s="334"/>
      <c r="V36" s="7"/>
      <c r="W36" s="7"/>
      <c r="X36" s="7"/>
      <c r="Y36" s="6"/>
      <c r="Z36" s="7"/>
      <c r="AA36" s="7"/>
      <c r="AB36" s="9"/>
      <c r="AC36" s="51"/>
      <c r="AD36" s="71"/>
      <c r="AE36" s="71"/>
    </row>
    <row r="37" spans="1:31" s="20" customFormat="1" ht="12" customHeight="1" x14ac:dyDescent="0.2">
      <c r="A37" s="5"/>
      <c r="B37" s="18"/>
      <c r="C37" s="46" t="s">
        <v>42</v>
      </c>
      <c r="D37" s="5"/>
      <c r="E37" s="19"/>
      <c r="F37" s="19"/>
      <c r="G37" s="19"/>
      <c r="H37" s="19"/>
      <c r="I37" s="19"/>
      <c r="J37" s="82"/>
      <c r="K37" s="82"/>
      <c r="L37" s="16"/>
      <c r="M37" s="16"/>
      <c r="N37" s="16"/>
      <c r="O37" s="16"/>
      <c r="P37" s="3"/>
      <c r="Q37" s="3"/>
      <c r="R37" s="3"/>
      <c r="S37" s="3"/>
      <c r="T37" s="332"/>
      <c r="U37" s="332"/>
      <c r="V37" s="5"/>
      <c r="W37" s="5"/>
      <c r="X37" s="3"/>
      <c r="Y37" s="3"/>
      <c r="Z37" s="16"/>
      <c r="AA37" s="3"/>
      <c r="AB37" s="13"/>
      <c r="AC37" s="19"/>
      <c r="AD37" s="71"/>
      <c r="AE37" s="71"/>
    </row>
    <row r="38" spans="1:31" s="20" customFormat="1" ht="12" customHeight="1" x14ac:dyDescent="0.2">
      <c r="A38" s="14">
        <v>1</v>
      </c>
      <c r="B38" s="30" t="s">
        <v>61</v>
      </c>
      <c r="C38" s="31" t="s">
        <v>62</v>
      </c>
      <c r="D38" s="1" t="s">
        <v>20</v>
      </c>
      <c r="E38" s="32" t="s">
        <v>21</v>
      </c>
      <c r="F38" s="32" t="s">
        <v>21</v>
      </c>
      <c r="G38" s="32" t="s">
        <v>21</v>
      </c>
      <c r="H38" s="8"/>
      <c r="I38" s="8"/>
      <c r="J38" s="19">
        <v>1</v>
      </c>
      <c r="K38" s="54">
        <f>SUM(H37+I37+J38)</f>
        <v>1</v>
      </c>
      <c r="L38" s="8"/>
      <c r="M38" s="8"/>
      <c r="N38" s="8"/>
      <c r="O38" s="8"/>
      <c r="P38" s="48">
        <f>SUM(H38+L38)</f>
        <v>0</v>
      </c>
      <c r="Q38" s="48">
        <f t="shared" ref="Q38:S38" si="7">SUM(I38+M38)</f>
        <v>0</v>
      </c>
      <c r="R38" s="48">
        <f t="shared" si="7"/>
        <v>1</v>
      </c>
      <c r="S38" s="48">
        <f t="shared" si="7"/>
        <v>1</v>
      </c>
      <c r="T38" s="333">
        <f>((S38/AA38)*Z38)/1000</f>
        <v>7.000000000000001E-4</v>
      </c>
      <c r="U38" s="333">
        <f>(S38*AB38)/1000</f>
        <v>3.1E-4</v>
      </c>
      <c r="V38" s="33"/>
      <c r="W38" s="14"/>
      <c r="X38" s="34"/>
      <c r="Y38" s="35"/>
      <c r="Z38" s="36">
        <v>14</v>
      </c>
      <c r="AA38" s="36">
        <v>20</v>
      </c>
      <c r="AB38" s="37">
        <v>0.31</v>
      </c>
      <c r="AC38" s="15"/>
      <c r="AD38" s="71"/>
      <c r="AE38" s="71"/>
    </row>
    <row r="39" spans="1:31" s="17" customFormat="1" ht="12" customHeight="1" x14ac:dyDescent="0.2">
      <c r="A39" s="14"/>
      <c r="B39" s="49"/>
      <c r="C39" s="11" t="s">
        <v>18</v>
      </c>
      <c r="D39" s="4"/>
      <c r="E39" s="1"/>
      <c r="F39" s="1"/>
      <c r="G39" s="1"/>
      <c r="H39" s="8"/>
      <c r="I39" s="8"/>
      <c r="J39" s="8"/>
      <c r="K39" s="8"/>
      <c r="L39" s="8"/>
      <c r="M39" s="8"/>
      <c r="N39" s="8"/>
      <c r="O39" s="8"/>
      <c r="P39" s="2">
        <f>SUM(P38)</f>
        <v>0</v>
      </c>
      <c r="Q39" s="2">
        <f t="shared" ref="Q39:S39" si="8">SUM(Q38)</f>
        <v>0</v>
      </c>
      <c r="R39" s="2">
        <f t="shared" si="8"/>
        <v>1</v>
      </c>
      <c r="S39" s="2">
        <f t="shared" si="8"/>
        <v>1</v>
      </c>
      <c r="T39" s="334">
        <f>SUM(T38:T38)</f>
        <v>7.000000000000001E-4</v>
      </c>
      <c r="U39" s="334">
        <f>SUM(U38:U38)</f>
        <v>3.1E-4</v>
      </c>
      <c r="V39" s="7"/>
      <c r="W39" s="7"/>
      <c r="X39" s="7"/>
      <c r="Y39" s="6"/>
      <c r="Z39" s="7"/>
      <c r="AA39" s="7"/>
      <c r="AB39" s="9"/>
      <c r="AC39" s="51"/>
      <c r="AD39" s="71"/>
      <c r="AE39" s="71"/>
    </row>
    <row r="40" spans="1:31" s="17" customFormat="1" ht="12" customHeight="1" x14ac:dyDescent="0.2">
      <c r="A40" s="14"/>
      <c r="B40" s="49"/>
      <c r="C40" s="52" t="s">
        <v>40</v>
      </c>
      <c r="D40" s="4"/>
      <c r="E40" s="1"/>
      <c r="F40" s="1"/>
      <c r="G40" s="1"/>
      <c r="H40" s="8"/>
      <c r="I40" s="8"/>
      <c r="J40" s="8"/>
      <c r="K40" s="8"/>
      <c r="L40" s="8"/>
      <c r="M40" s="8"/>
      <c r="N40" s="8"/>
      <c r="O40" s="8"/>
      <c r="P40" s="2"/>
      <c r="Q40" s="2"/>
      <c r="R40" s="2"/>
      <c r="S40" s="2"/>
      <c r="T40" s="334"/>
      <c r="U40" s="334"/>
      <c r="V40" s="7"/>
      <c r="W40" s="7"/>
      <c r="X40" s="7"/>
      <c r="Y40" s="6"/>
      <c r="Z40" s="7"/>
      <c r="AA40" s="7"/>
      <c r="AB40" s="9"/>
      <c r="AC40" s="51"/>
      <c r="AD40" s="71"/>
      <c r="AE40" s="71"/>
    </row>
    <row r="41" spans="1:31" s="17" customFormat="1" ht="12" customHeight="1" x14ac:dyDescent="0.2">
      <c r="A41" s="14"/>
      <c r="B41" s="30" t="s">
        <v>61</v>
      </c>
      <c r="C41" s="31" t="s">
        <v>62</v>
      </c>
      <c r="D41" s="1" t="s">
        <v>20</v>
      </c>
      <c r="E41" s="32" t="s">
        <v>63</v>
      </c>
      <c r="F41" s="32" t="s">
        <v>64</v>
      </c>
      <c r="G41" s="32" t="s">
        <v>65</v>
      </c>
      <c r="H41" s="19"/>
      <c r="I41" s="19"/>
      <c r="J41" s="19">
        <v>1</v>
      </c>
      <c r="K41" s="54">
        <f>SUM(H41+I41+J41)</f>
        <v>1</v>
      </c>
      <c r="L41" s="8"/>
      <c r="M41" s="8"/>
      <c r="N41" s="8"/>
      <c r="O41" s="8"/>
      <c r="P41" s="48">
        <f>SUM(H41+L41)</f>
        <v>0</v>
      </c>
      <c r="Q41" s="48">
        <f t="shared" ref="Q41:S41" si="9">SUM(I41+M41)</f>
        <v>0</v>
      </c>
      <c r="R41" s="48">
        <f t="shared" si="9"/>
        <v>1</v>
      </c>
      <c r="S41" s="48">
        <f t="shared" si="9"/>
        <v>1</v>
      </c>
      <c r="T41" s="333">
        <f>((S41/AA41)*Z41)/1000</f>
        <v>7.000000000000001E-4</v>
      </c>
      <c r="U41" s="333">
        <f>(S41*AB41)/1000</f>
        <v>3.1E-4</v>
      </c>
      <c r="V41" s="33"/>
      <c r="W41" s="14"/>
      <c r="X41" s="34"/>
      <c r="Y41" s="35"/>
      <c r="Z41" s="36">
        <v>14</v>
      </c>
      <c r="AA41" s="36">
        <v>20</v>
      </c>
      <c r="AB41" s="37">
        <v>0.31</v>
      </c>
      <c r="AC41" s="15"/>
      <c r="AD41" s="71"/>
      <c r="AE41" s="71"/>
    </row>
    <row r="42" spans="1:31" s="17" customFormat="1" ht="12" customHeight="1" x14ac:dyDescent="0.2">
      <c r="A42" s="14"/>
      <c r="B42" s="49"/>
      <c r="C42" s="11" t="s">
        <v>18</v>
      </c>
      <c r="D42" s="4"/>
      <c r="E42" s="1"/>
      <c r="F42" s="1"/>
      <c r="G42" s="1"/>
      <c r="H42" s="8"/>
      <c r="I42" s="8"/>
      <c r="J42" s="8"/>
      <c r="K42" s="8"/>
      <c r="L42" s="8"/>
      <c r="M42" s="8"/>
      <c r="N42" s="8"/>
      <c r="O42" s="8"/>
      <c r="P42" s="2">
        <f>SUM(P41)</f>
        <v>0</v>
      </c>
      <c r="Q42" s="2">
        <f t="shared" ref="Q42:S42" si="10">SUM(Q41)</f>
        <v>0</v>
      </c>
      <c r="R42" s="2">
        <f t="shared" si="10"/>
        <v>1</v>
      </c>
      <c r="S42" s="2">
        <f t="shared" si="10"/>
        <v>1</v>
      </c>
      <c r="T42" s="334">
        <f>SUM(T41:T41)</f>
        <v>7.000000000000001E-4</v>
      </c>
      <c r="U42" s="334">
        <f>SUM(U41:U41)</f>
        <v>3.1E-4</v>
      </c>
      <c r="V42" s="2"/>
      <c r="W42" s="7"/>
      <c r="X42" s="7"/>
      <c r="Y42" s="6"/>
      <c r="Z42" s="7"/>
      <c r="AA42" s="7"/>
      <c r="AB42" s="9"/>
      <c r="AC42" s="51"/>
      <c r="AD42" s="71"/>
      <c r="AE42" s="71"/>
    </row>
    <row r="43" spans="1:31" s="20" customFormat="1" ht="12" customHeight="1" x14ac:dyDescent="0.2">
      <c r="A43" s="5"/>
      <c r="B43" s="18"/>
      <c r="C43" s="46" t="s">
        <v>161</v>
      </c>
      <c r="D43" s="5"/>
      <c r="E43" s="19"/>
      <c r="F43" s="19"/>
      <c r="G43" s="19"/>
      <c r="H43" s="19"/>
      <c r="I43" s="19"/>
      <c r="J43" s="19"/>
      <c r="K43" s="19"/>
      <c r="L43" s="16"/>
      <c r="M43" s="16"/>
      <c r="N43" s="16"/>
      <c r="O43" s="16"/>
      <c r="P43" s="3"/>
      <c r="Q43" s="3"/>
      <c r="R43" s="3"/>
      <c r="S43" s="3"/>
      <c r="T43" s="332"/>
      <c r="U43" s="332"/>
      <c r="V43" s="5"/>
      <c r="W43" s="5"/>
      <c r="X43" s="3"/>
      <c r="Y43" s="3"/>
      <c r="Z43" s="16"/>
      <c r="AA43" s="3"/>
      <c r="AB43" s="13"/>
      <c r="AC43" s="19"/>
      <c r="AD43" s="71"/>
      <c r="AE43" s="71"/>
    </row>
    <row r="44" spans="1:31" s="20" customFormat="1" ht="12" customHeight="1" x14ac:dyDescent="0.2">
      <c r="A44" s="14">
        <v>1</v>
      </c>
      <c r="B44" s="30"/>
      <c r="C44" s="38" t="s">
        <v>68</v>
      </c>
      <c r="D44" s="1" t="s">
        <v>20</v>
      </c>
      <c r="E44" s="39">
        <v>157</v>
      </c>
      <c r="F44" s="39">
        <v>54</v>
      </c>
      <c r="G44" s="39">
        <v>791</v>
      </c>
      <c r="H44" s="8"/>
      <c r="I44" s="8"/>
      <c r="J44" s="8"/>
      <c r="K44" s="8"/>
      <c r="L44" s="54">
        <v>1</v>
      </c>
      <c r="M44" s="54"/>
      <c r="N44" s="54"/>
      <c r="O44" s="54">
        <f>L44+M44+N44</f>
        <v>1</v>
      </c>
      <c r="P44" s="48">
        <f>SUM(H44+L44)</f>
        <v>1</v>
      </c>
      <c r="Q44" s="48">
        <f t="shared" ref="Q44:S44" si="11">SUM(I44+M44)</f>
        <v>0</v>
      </c>
      <c r="R44" s="48">
        <f t="shared" si="11"/>
        <v>0</v>
      </c>
      <c r="S44" s="48">
        <f t="shared" si="11"/>
        <v>1</v>
      </c>
      <c r="T44" s="333">
        <f>((S44/AA44)*Z44)/1000</f>
        <v>4.2000000000000003E-2</v>
      </c>
      <c r="U44" s="333">
        <f>(S44*AB44)/1000</f>
        <v>3.0100000000000002E-2</v>
      </c>
      <c r="V44" s="33" t="s">
        <v>69</v>
      </c>
      <c r="W44" s="14" t="s">
        <v>70</v>
      </c>
      <c r="X44" s="34"/>
      <c r="Y44" s="35"/>
      <c r="Z44" s="36">
        <v>84</v>
      </c>
      <c r="AA44" s="36">
        <v>2</v>
      </c>
      <c r="AB44" s="37">
        <v>30.1</v>
      </c>
      <c r="AC44" s="15"/>
      <c r="AD44" s="72"/>
      <c r="AE44" s="73"/>
    </row>
    <row r="45" spans="1:31" s="17" customFormat="1" ht="12" customHeight="1" x14ac:dyDescent="0.2">
      <c r="A45" s="14"/>
      <c r="B45" s="49"/>
      <c r="C45" s="11" t="s">
        <v>18</v>
      </c>
      <c r="D45" s="4"/>
      <c r="E45" s="1"/>
      <c r="F45" s="1"/>
      <c r="G45" s="1"/>
      <c r="H45" s="8"/>
      <c r="I45" s="8"/>
      <c r="J45" s="8"/>
      <c r="K45" s="8"/>
      <c r="L45" s="8">
        <f>SUM(L44:L44)</f>
        <v>1</v>
      </c>
      <c r="M45" s="8"/>
      <c r="N45" s="8"/>
      <c r="O45" s="8">
        <f>SUM(O44:O44)</f>
        <v>1</v>
      </c>
      <c r="P45" s="2">
        <f>SUM(P44)</f>
        <v>1</v>
      </c>
      <c r="Q45" s="2">
        <f t="shared" ref="Q45:S45" si="12">SUM(Q44)</f>
        <v>0</v>
      </c>
      <c r="R45" s="2">
        <f t="shared" si="12"/>
        <v>0</v>
      </c>
      <c r="S45" s="2">
        <f t="shared" si="12"/>
        <v>1</v>
      </c>
      <c r="T45" s="334">
        <f>SUM(T44:T44)</f>
        <v>4.2000000000000003E-2</v>
      </c>
      <c r="U45" s="334">
        <f>SUM(U44:U44)</f>
        <v>3.0100000000000002E-2</v>
      </c>
      <c r="V45" s="7"/>
      <c r="W45" s="7"/>
      <c r="X45" s="7"/>
      <c r="Y45" s="6"/>
      <c r="Z45" s="7"/>
      <c r="AA45" s="7"/>
      <c r="AB45" s="9"/>
      <c r="AC45" s="51"/>
      <c r="AD45" s="71"/>
      <c r="AE45" s="71"/>
    </row>
    <row r="46" spans="1:31" s="17" customFormat="1" ht="12" customHeight="1" x14ac:dyDescent="0.2">
      <c r="A46" s="5"/>
      <c r="B46" s="18"/>
      <c r="C46" s="52" t="s">
        <v>40</v>
      </c>
      <c r="D46" s="5"/>
      <c r="E46" s="19"/>
      <c r="F46" s="19"/>
      <c r="G46" s="19"/>
      <c r="H46" s="19"/>
      <c r="I46" s="19"/>
      <c r="J46" s="19"/>
      <c r="K46" s="19"/>
      <c r="L46" s="16"/>
      <c r="M46" s="16"/>
      <c r="N46" s="16"/>
      <c r="O46" s="16"/>
      <c r="P46" s="3"/>
      <c r="Q46" s="3"/>
      <c r="R46" s="3"/>
      <c r="S46" s="3"/>
      <c r="T46" s="332"/>
      <c r="U46" s="332"/>
      <c r="V46" s="5"/>
      <c r="W46" s="5"/>
      <c r="X46" s="3"/>
      <c r="Y46" s="3"/>
      <c r="Z46" s="16"/>
      <c r="AA46" s="3"/>
      <c r="AB46" s="13"/>
      <c r="AC46" s="19"/>
      <c r="AD46" s="71"/>
      <c r="AE46" s="71"/>
    </row>
    <row r="47" spans="1:31" s="17" customFormat="1" ht="12" customHeight="1" x14ac:dyDescent="0.2">
      <c r="A47" s="14">
        <v>1</v>
      </c>
      <c r="B47" s="30"/>
      <c r="C47" s="38" t="s">
        <v>68</v>
      </c>
      <c r="D47" s="1" t="s">
        <v>20</v>
      </c>
      <c r="E47" s="39">
        <v>157</v>
      </c>
      <c r="F47" s="39">
        <v>54</v>
      </c>
      <c r="G47" s="39">
        <v>721</v>
      </c>
      <c r="H47" s="8"/>
      <c r="I47" s="8"/>
      <c r="J47" s="8"/>
      <c r="K47" s="8"/>
      <c r="L47" s="54">
        <v>1</v>
      </c>
      <c r="M47" s="54"/>
      <c r="N47" s="54"/>
      <c r="O47" s="54">
        <f>L47+M47+N47</f>
        <v>1</v>
      </c>
      <c r="P47" s="48">
        <f>SUM(H47+L47)</f>
        <v>1</v>
      </c>
      <c r="Q47" s="48">
        <f t="shared" ref="Q47:S47" si="13">SUM(I47+M47)</f>
        <v>0</v>
      </c>
      <c r="R47" s="48">
        <f t="shared" si="13"/>
        <v>0</v>
      </c>
      <c r="S47" s="48">
        <f t="shared" si="13"/>
        <v>1</v>
      </c>
      <c r="T47" s="333">
        <f>((S47/AA47)*Z47)/1000</f>
        <v>4.2000000000000003E-2</v>
      </c>
      <c r="U47" s="333">
        <f>(S47*AB47)/1000</f>
        <v>3.0100000000000002E-2</v>
      </c>
      <c r="V47" s="33" t="s">
        <v>69</v>
      </c>
      <c r="W47" s="14" t="s">
        <v>70</v>
      </c>
      <c r="X47" s="34"/>
      <c r="Y47" s="35"/>
      <c r="Z47" s="36">
        <v>84</v>
      </c>
      <c r="AA47" s="36">
        <v>2</v>
      </c>
      <c r="AB47" s="37">
        <v>30.1</v>
      </c>
      <c r="AC47" s="15"/>
      <c r="AD47" s="71"/>
      <c r="AE47" s="71"/>
    </row>
    <row r="48" spans="1:31" s="17" customFormat="1" ht="12" customHeight="1" x14ac:dyDescent="0.2">
      <c r="A48" s="14"/>
      <c r="B48" s="49"/>
      <c r="C48" s="11" t="s">
        <v>18</v>
      </c>
      <c r="D48" s="4"/>
      <c r="E48" s="1"/>
      <c r="F48" s="1"/>
      <c r="G48" s="1"/>
      <c r="H48" s="8"/>
      <c r="I48" s="8"/>
      <c r="J48" s="8"/>
      <c r="K48" s="8"/>
      <c r="L48" s="8">
        <f>SUM(L47:L47)</f>
        <v>1</v>
      </c>
      <c r="M48" s="8"/>
      <c r="N48" s="8"/>
      <c r="O48" s="8">
        <f>SUM(O47:O47)</f>
        <v>1</v>
      </c>
      <c r="P48" s="2">
        <f>SUM(P47)</f>
        <v>1</v>
      </c>
      <c r="Q48" s="2">
        <f t="shared" ref="Q48:S48" si="14">SUM(Q47)</f>
        <v>0</v>
      </c>
      <c r="R48" s="2">
        <f t="shared" si="14"/>
        <v>0</v>
      </c>
      <c r="S48" s="2">
        <f t="shared" si="14"/>
        <v>1</v>
      </c>
      <c r="T48" s="334">
        <f>SUM(T47:T47)</f>
        <v>4.2000000000000003E-2</v>
      </c>
      <c r="U48" s="334">
        <f>SUM(U47:U47)</f>
        <v>3.0100000000000002E-2</v>
      </c>
      <c r="V48" s="7"/>
      <c r="W48" s="7"/>
      <c r="X48" s="7"/>
      <c r="Y48" s="6"/>
      <c r="Z48" s="7"/>
      <c r="AA48" s="7"/>
      <c r="AB48" s="9"/>
      <c r="AC48" s="51"/>
      <c r="AD48" s="71"/>
      <c r="AE48" s="71"/>
    </row>
    <row r="49" spans="1:31" s="20" customFormat="1" ht="12" customHeight="1" x14ac:dyDescent="0.2">
      <c r="A49" s="5"/>
      <c r="B49" s="18"/>
      <c r="C49" s="46" t="s">
        <v>72</v>
      </c>
      <c r="D49" s="5"/>
      <c r="E49" s="19"/>
      <c r="F49" s="19"/>
      <c r="G49" s="19"/>
      <c r="H49" s="19"/>
      <c r="I49" s="19"/>
      <c r="J49" s="19"/>
      <c r="K49" s="19"/>
      <c r="L49" s="16"/>
      <c r="M49" s="16"/>
      <c r="N49" s="16"/>
      <c r="O49" s="16"/>
      <c r="P49" s="3"/>
      <c r="Q49" s="3"/>
      <c r="R49" s="3"/>
      <c r="S49" s="3"/>
      <c r="T49" s="332"/>
      <c r="U49" s="332"/>
      <c r="V49" s="5"/>
      <c r="W49" s="5"/>
      <c r="X49" s="3"/>
      <c r="Y49" s="3"/>
      <c r="Z49" s="16"/>
      <c r="AA49" s="3"/>
      <c r="AB49" s="13"/>
      <c r="AC49" s="19"/>
      <c r="AD49" s="71"/>
      <c r="AE49" s="71"/>
    </row>
    <row r="50" spans="1:31" s="20" customFormat="1" ht="12" customHeight="1" x14ac:dyDescent="0.2">
      <c r="A50" s="14">
        <v>1</v>
      </c>
      <c r="B50" s="12"/>
      <c r="C50" s="40" t="s">
        <v>71</v>
      </c>
      <c r="D50" s="41" t="s">
        <v>20</v>
      </c>
      <c r="E50" s="39">
        <v>3</v>
      </c>
      <c r="F50" s="39">
        <v>79</v>
      </c>
      <c r="G50" s="39">
        <v>46</v>
      </c>
      <c r="H50" s="8"/>
      <c r="I50" s="8"/>
      <c r="J50" s="8"/>
      <c r="K50" s="8"/>
      <c r="L50" s="54">
        <v>8</v>
      </c>
      <c r="M50" s="54"/>
      <c r="N50" s="54"/>
      <c r="O50" s="54">
        <f>L50+M50+N50</f>
        <v>8</v>
      </c>
      <c r="P50" s="48">
        <f>SUM(H50+L50)</f>
        <v>8</v>
      </c>
      <c r="Q50" s="48">
        <f t="shared" ref="Q50:S50" si="15">SUM(I50+M50)</f>
        <v>0</v>
      </c>
      <c r="R50" s="48">
        <f t="shared" si="15"/>
        <v>0</v>
      </c>
      <c r="S50" s="48">
        <f t="shared" si="15"/>
        <v>8</v>
      </c>
      <c r="T50" s="333">
        <f>((S50/AA50)*Z50)/1000</f>
        <v>0.23200000000000001</v>
      </c>
      <c r="U50" s="333">
        <f>(S50*AB50)/1000</f>
        <v>0.17599999999999999</v>
      </c>
      <c r="V50" s="14"/>
      <c r="W50" s="14"/>
      <c r="X50" s="34"/>
      <c r="Y50" s="35"/>
      <c r="Z50" s="42">
        <v>58</v>
      </c>
      <c r="AA50" s="34">
        <v>2</v>
      </c>
      <c r="AB50" s="10">
        <v>22</v>
      </c>
      <c r="AC50" s="15"/>
      <c r="AD50" s="71"/>
      <c r="AE50" s="71"/>
    </row>
    <row r="51" spans="1:31" s="17" customFormat="1" ht="12" customHeight="1" x14ac:dyDescent="0.2">
      <c r="A51" s="14"/>
      <c r="B51" s="49"/>
      <c r="C51" s="11" t="s">
        <v>18</v>
      </c>
      <c r="D51" s="4"/>
      <c r="E51" s="1"/>
      <c r="F51" s="1"/>
      <c r="G51" s="1"/>
      <c r="H51" s="8"/>
      <c r="I51" s="8"/>
      <c r="J51" s="8"/>
      <c r="K51" s="8"/>
      <c r="L51" s="8">
        <f>SUM(L50:L50)</f>
        <v>8</v>
      </c>
      <c r="M51" s="8"/>
      <c r="N51" s="8"/>
      <c r="O51" s="8">
        <f>SUM(O50:O50)</f>
        <v>8</v>
      </c>
      <c r="P51" s="2">
        <f>SUM(P50)</f>
        <v>8</v>
      </c>
      <c r="Q51" s="2">
        <f t="shared" ref="Q51:S51" si="16">SUM(Q50)</f>
        <v>0</v>
      </c>
      <c r="R51" s="2">
        <f t="shared" si="16"/>
        <v>0</v>
      </c>
      <c r="S51" s="2">
        <f t="shared" si="16"/>
        <v>8</v>
      </c>
      <c r="T51" s="334">
        <f>SUM(T50:T50)</f>
        <v>0.23200000000000001</v>
      </c>
      <c r="U51" s="334">
        <f>SUM(U50:U50)</f>
        <v>0.17599999999999999</v>
      </c>
      <c r="V51" s="7"/>
      <c r="W51" s="7"/>
      <c r="X51" s="7"/>
      <c r="Y51" s="6"/>
      <c r="Z51" s="7"/>
      <c r="AA51" s="7"/>
      <c r="AB51" s="9"/>
      <c r="AC51" s="51"/>
      <c r="AD51" s="71"/>
      <c r="AE51" s="71"/>
    </row>
    <row r="52" spans="1:31" s="17" customFormat="1" ht="12" customHeight="1" x14ac:dyDescent="0.2">
      <c r="A52" s="5"/>
      <c r="B52" s="18"/>
      <c r="C52" s="52" t="s">
        <v>43</v>
      </c>
      <c r="D52" s="5"/>
      <c r="E52" s="19"/>
      <c r="F52" s="19"/>
      <c r="G52" s="19"/>
      <c r="H52" s="19"/>
      <c r="I52" s="19"/>
      <c r="J52" s="19"/>
      <c r="K52" s="19"/>
      <c r="L52" s="16"/>
      <c r="M52" s="16"/>
      <c r="N52" s="16"/>
      <c r="O52" s="16"/>
      <c r="P52" s="3"/>
      <c r="Q52" s="3"/>
      <c r="R52" s="3"/>
      <c r="S52" s="3"/>
      <c r="T52" s="332"/>
      <c r="U52" s="332"/>
      <c r="V52" s="5"/>
      <c r="W52" s="5"/>
      <c r="X52" s="3"/>
      <c r="Y52" s="3"/>
      <c r="Z52" s="16"/>
      <c r="AA52" s="3"/>
      <c r="AB52" s="13"/>
      <c r="AC52" s="19"/>
      <c r="AD52" s="71"/>
      <c r="AE52" s="71"/>
    </row>
    <row r="53" spans="1:31" s="17" customFormat="1" ht="12" customHeight="1" x14ac:dyDescent="0.2">
      <c r="A53" s="14">
        <v>1</v>
      </c>
      <c r="B53" s="49"/>
      <c r="C53" s="40" t="s">
        <v>71</v>
      </c>
      <c r="D53" s="41" t="s">
        <v>20</v>
      </c>
      <c r="E53" s="39">
        <v>3</v>
      </c>
      <c r="F53" s="39">
        <v>79</v>
      </c>
      <c r="G53" s="39">
        <v>46</v>
      </c>
      <c r="H53" s="8"/>
      <c r="I53" s="8"/>
      <c r="J53" s="8"/>
      <c r="K53" s="8"/>
      <c r="L53" s="54">
        <v>6</v>
      </c>
      <c r="M53" s="54"/>
      <c r="N53" s="54"/>
      <c r="O53" s="54">
        <f>L53+M53+N53</f>
        <v>6</v>
      </c>
      <c r="P53" s="48">
        <f>SUM(H53+L53)</f>
        <v>6</v>
      </c>
      <c r="Q53" s="48">
        <f t="shared" ref="Q53:S54" si="17">SUM(I53+M53)</f>
        <v>0</v>
      </c>
      <c r="R53" s="48">
        <f t="shared" si="17"/>
        <v>0</v>
      </c>
      <c r="S53" s="48">
        <f t="shared" si="17"/>
        <v>6</v>
      </c>
      <c r="T53" s="333">
        <f>((S53/AA53)*Z53)/1000</f>
        <v>0.17399999999999999</v>
      </c>
      <c r="U53" s="333">
        <f>(S53*AB53)/1000</f>
        <v>0.13200000000000001</v>
      </c>
      <c r="V53" s="14"/>
      <c r="W53" s="14"/>
      <c r="X53" s="34"/>
      <c r="Y53" s="35"/>
      <c r="Z53" s="42">
        <v>58</v>
      </c>
      <c r="AA53" s="34">
        <v>2</v>
      </c>
      <c r="AB53" s="10">
        <v>22</v>
      </c>
      <c r="AC53" s="15"/>
      <c r="AD53" s="71"/>
      <c r="AE53" s="71"/>
    </row>
    <row r="54" spans="1:31" s="17" customFormat="1" ht="12" customHeight="1" x14ac:dyDescent="0.2">
      <c r="A54" s="14">
        <v>2</v>
      </c>
      <c r="B54" s="49"/>
      <c r="C54" s="40" t="s">
        <v>71</v>
      </c>
      <c r="D54" s="41" t="s">
        <v>20</v>
      </c>
      <c r="E54" s="39">
        <v>6</v>
      </c>
      <c r="F54" s="39">
        <v>79</v>
      </c>
      <c r="G54" s="39">
        <v>46</v>
      </c>
      <c r="H54" s="8"/>
      <c r="I54" s="8"/>
      <c r="J54" s="8"/>
      <c r="K54" s="8"/>
      <c r="L54" s="54">
        <v>2</v>
      </c>
      <c r="M54" s="54"/>
      <c r="N54" s="54"/>
      <c r="O54" s="54">
        <f>L54+M54+N54</f>
        <v>2</v>
      </c>
      <c r="P54" s="48">
        <f>SUM(H54+L54)</f>
        <v>2</v>
      </c>
      <c r="Q54" s="48">
        <f t="shared" si="17"/>
        <v>0</v>
      </c>
      <c r="R54" s="48">
        <f t="shared" si="17"/>
        <v>0</v>
      </c>
      <c r="S54" s="48">
        <f t="shared" si="17"/>
        <v>2</v>
      </c>
      <c r="T54" s="333">
        <f>((S54/AA54)*Z54)/1000</f>
        <v>5.8000000000000003E-2</v>
      </c>
      <c r="U54" s="333">
        <f>(S54*AB54)/1000</f>
        <v>4.3999999999999997E-2</v>
      </c>
      <c r="V54" s="14"/>
      <c r="W54" s="14"/>
      <c r="X54" s="34"/>
      <c r="Y54" s="35"/>
      <c r="Z54" s="42">
        <v>58</v>
      </c>
      <c r="AA54" s="34">
        <v>2</v>
      </c>
      <c r="AB54" s="10">
        <v>22</v>
      </c>
      <c r="AC54" s="15"/>
      <c r="AD54" s="71"/>
      <c r="AE54" s="71"/>
    </row>
    <row r="55" spans="1:31" s="17" customFormat="1" ht="12" customHeight="1" x14ac:dyDescent="0.2">
      <c r="A55" s="14"/>
      <c r="B55" s="49"/>
      <c r="C55" s="11" t="s">
        <v>18</v>
      </c>
      <c r="D55" s="4"/>
      <c r="E55" s="1"/>
      <c r="F55" s="1"/>
      <c r="G55" s="1"/>
      <c r="H55" s="8"/>
      <c r="I55" s="8"/>
      <c r="J55" s="8"/>
      <c r="K55" s="8"/>
      <c r="L55" s="8">
        <f>SUM(L53:L54)</f>
        <v>8</v>
      </c>
      <c r="M55" s="8"/>
      <c r="N55" s="8"/>
      <c r="O55" s="8">
        <f>SUM(O53:O54)</f>
        <v>8</v>
      </c>
      <c r="P55" s="2">
        <f>SUM(P54)</f>
        <v>2</v>
      </c>
      <c r="Q55" s="2">
        <f t="shared" ref="Q55:S55" si="18">SUM(Q54)</f>
        <v>0</v>
      </c>
      <c r="R55" s="2">
        <f t="shared" si="18"/>
        <v>0</v>
      </c>
      <c r="S55" s="2">
        <f t="shared" si="18"/>
        <v>2</v>
      </c>
      <c r="T55" s="334">
        <f>SUM(T53:T54)</f>
        <v>0.23199999999999998</v>
      </c>
      <c r="U55" s="334">
        <f>SUM(U53:U54)</f>
        <v>0.17599999999999999</v>
      </c>
      <c r="V55" s="7"/>
      <c r="W55" s="7"/>
      <c r="X55" s="7"/>
      <c r="Y55" s="6"/>
      <c r="Z55" s="7"/>
      <c r="AA55" s="7"/>
      <c r="AB55" s="9"/>
      <c r="AC55" s="51"/>
      <c r="AD55" s="71"/>
      <c r="AE55" s="71"/>
    </row>
    <row r="56" spans="1:31" s="20" customFormat="1" ht="12" customHeight="1" x14ac:dyDescent="0.2">
      <c r="A56" s="5"/>
      <c r="B56" s="18"/>
      <c r="C56" s="46" t="s">
        <v>74</v>
      </c>
      <c r="D56" s="5"/>
      <c r="E56" s="19"/>
      <c r="F56" s="19"/>
      <c r="G56" s="19"/>
      <c r="H56" s="19"/>
      <c r="I56" s="19"/>
      <c r="J56" s="19"/>
      <c r="K56" s="19"/>
      <c r="L56" s="16"/>
      <c r="M56" s="16"/>
      <c r="N56" s="16"/>
      <c r="O56" s="16"/>
      <c r="P56" s="3"/>
      <c r="Q56" s="3"/>
      <c r="R56" s="3"/>
      <c r="S56" s="3"/>
      <c r="T56" s="332"/>
      <c r="U56" s="332"/>
      <c r="V56" s="5"/>
      <c r="W56" s="5"/>
      <c r="X56" s="3"/>
      <c r="Y56" s="3"/>
      <c r="Z56" s="16"/>
      <c r="AA56" s="3"/>
      <c r="AB56" s="13"/>
      <c r="AC56" s="19"/>
      <c r="AD56" s="71"/>
      <c r="AE56" s="71"/>
    </row>
    <row r="57" spans="1:31" s="20" customFormat="1" ht="12" customHeight="1" x14ac:dyDescent="0.2">
      <c r="A57" s="14">
        <v>1</v>
      </c>
      <c r="B57" s="12"/>
      <c r="C57" s="43" t="s">
        <v>73</v>
      </c>
      <c r="D57" s="41" t="s">
        <v>20</v>
      </c>
      <c r="E57" s="44">
        <v>148</v>
      </c>
      <c r="F57" s="44">
        <v>69</v>
      </c>
      <c r="G57" s="44">
        <v>66</v>
      </c>
      <c r="H57" s="54"/>
      <c r="I57" s="54"/>
      <c r="J57" s="54"/>
      <c r="K57" s="54"/>
      <c r="L57" s="54">
        <v>1</v>
      </c>
      <c r="M57" s="54"/>
      <c r="N57" s="54"/>
      <c r="O57" s="54">
        <f>L57+M57+N57</f>
        <v>1</v>
      </c>
      <c r="P57" s="48">
        <f>SUM(H57+L57)</f>
        <v>1</v>
      </c>
      <c r="Q57" s="48">
        <f t="shared" ref="Q57:S57" si="19">SUM(I57+M57)</f>
        <v>0</v>
      </c>
      <c r="R57" s="48">
        <f t="shared" si="19"/>
        <v>0</v>
      </c>
      <c r="S57" s="48">
        <f t="shared" si="19"/>
        <v>1</v>
      </c>
      <c r="T57" s="333">
        <f>((S57/AA57)*Z57)/1000</f>
        <v>2.4E-2</v>
      </c>
      <c r="U57" s="333">
        <f>(S57*AB57)/1000</f>
        <v>1.46E-2</v>
      </c>
      <c r="V57" s="7"/>
      <c r="W57" s="7"/>
      <c r="X57" s="7"/>
      <c r="Y57" s="6"/>
      <c r="Z57" s="14">
        <v>24</v>
      </c>
      <c r="AA57" s="14">
        <v>1</v>
      </c>
      <c r="AB57" s="10">
        <v>14.6</v>
      </c>
      <c r="AC57" s="15"/>
      <c r="AD57" s="71"/>
      <c r="AE57" s="71"/>
    </row>
    <row r="58" spans="1:31" s="17" customFormat="1" ht="12" customHeight="1" x14ac:dyDescent="0.2">
      <c r="A58" s="14"/>
      <c r="B58" s="12"/>
      <c r="C58" s="50" t="s">
        <v>60</v>
      </c>
      <c r="D58" s="4"/>
      <c r="E58" s="1"/>
      <c r="F58" s="1"/>
      <c r="G58" s="1"/>
      <c r="H58" s="8"/>
      <c r="I58" s="8"/>
      <c r="J58" s="8"/>
      <c r="K58" s="8"/>
      <c r="L58" s="8"/>
      <c r="M58" s="8"/>
      <c r="N58" s="8"/>
      <c r="O58" s="8"/>
      <c r="P58" s="2"/>
      <c r="Q58" s="2"/>
      <c r="R58" s="2"/>
      <c r="S58" s="2"/>
      <c r="T58" s="334"/>
      <c r="U58" s="334"/>
      <c r="V58" s="7"/>
      <c r="W58" s="7"/>
      <c r="X58" s="7"/>
      <c r="Y58" s="6"/>
      <c r="Z58" s="7"/>
      <c r="AA58" s="7"/>
      <c r="AB58" s="9"/>
      <c r="AC58" s="15"/>
      <c r="AD58" s="71"/>
      <c r="AE58" s="71"/>
    </row>
    <row r="59" spans="1:31" s="321" customFormat="1" ht="12" customHeight="1" x14ac:dyDescent="0.25">
      <c r="A59" s="83"/>
      <c r="B59" s="84"/>
      <c r="C59" s="85" t="s">
        <v>18</v>
      </c>
      <c r="D59" s="86"/>
      <c r="E59" s="86"/>
      <c r="F59" s="86"/>
      <c r="G59" s="87"/>
      <c r="H59" s="88"/>
      <c r="I59" s="88"/>
      <c r="J59" s="89"/>
      <c r="K59" s="89"/>
      <c r="L59" s="90"/>
      <c r="M59" s="90"/>
      <c r="N59" s="90"/>
      <c r="O59" s="90"/>
      <c r="P59" s="90"/>
      <c r="Q59" s="90"/>
      <c r="R59" s="90"/>
      <c r="S59" s="90"/>
      <c r="T59" s="336">
        <f>SUM(T42+T48+T55)</f>
        <v>0.2747</v>
      </c>
      <c r="U59" s="336">
        <f>SUM(U42+U48+U55)</f>
        <v>0.20640999999999998</v>
      </c>
      <c r="V59" s="90"/>
      <c r="W59" s="83"/>
      <c r="X59" s="84"/>
      <c r="Y59" s="91"/>
      <c r="Z59" s="90"/>
      <c r="AA59" s="90"/>
      <c r="AB59" s="90"/>
      <c r="AC59" s="90"/>
      <c r="AD59" s="74"/>
      <c r="AE59" s="74"/>
    </row>
    <row r="60" spans="1:31" s="69" customFormat="1" ht="12" customHeight="1" x14ac:dyDescent="0.2">
      <c r="A60" s="322"/>
      <c r="B60" s="323"/>
      <c r="D60" s="323"/>
      <c r="E60" s="323"/>
      <c r="F60" s="323"/>
      <c r="G60" s="323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37"/>
      <c r="U60" s="337"/>
      <c r="V60" s="323"/>
      <c r="W60" s="323"/>
      <c r="X60" s="323"/>
      <c r="Y60" s="324"/>
      <c r="Z60" s="325"/>
      <c r="AA60" s="324"/>
      <c r="AB60" s="72"/>
      <c r="AC60" s="326"/>
    </row>
    <row r="61" spans="1:31" s="69" customFormat="1" ht="12" customHeight="1" x14ac:dyDescent="0.2">
      <c r="A61" s="322"/>
      <c r="B61" s="323"/>
      <c r="D61" s="323"/>
      <c r="E61" s="323"/>
      <c r="F61" s="323"/>
      <c r="G61" s="323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37"/>
      <c r="U61" s="337"/>
      <c r="V61" s="323"/>
      <c r="W61" s="323"/>
      <c r="X61" s="323"/>
      <c r="Y61" s="324"/>
      <c r="Z61" s="325"/>
      <c r="AA61" s="324"/>
      <c r="AB61" s="72"/>
      <c r="AC61" s="326"/>
    </row>
    <row r="62" spans="1:31" s="69" customFormat="1" ht="12" customHeight="1" x14ac:dyDescent="0.2">
      <c r="A62" s="322"/>
      <c r="B62" s="323"/>
      <c r="D62" s="323"/>
      <c r="E62" s="323"/>
      <c r="F62" s="323"/>
      <c r="G62" s="323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37"/>
      <c r="U62" s="337"/>
      <c r="V62" s="323"/>
      <c r="W62" s="323"/>
      <c r="X62" s="323"/>
      <c r="Y62" s="324"/>
      <c r="Z62" s="325"/>
      <c r="AA62" s="324"/>
      <c r="AB62" s="72"/>
      <c r="AC62" s="326"/>
    </row>
    <row r="63" spans="1:31" s="69" customFormat="1" ht="12" customHeight="1" x14ac:dyDescent="0.2">
      <c r="A63" s="322"/>
      <c r="B63" s="323"/>
      <c r="D63" s="323"/>
      <c r="E63" s="323"/>
      <c r="F63" s="323"/>
      <c r="G63" s="323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37"/>
      <c r="U63" s="337"/>
      <c r="V63" s="323"/>
      <c r="W63" s="323"/>
      <c r="X63" s="323"/>
      <c r="Y63" s="324"/>
      <c r="Z63" s="325"/>
      <c r="AA63" s="324"/>
      <c r="AB63" s="72"/>
      <c r="AC63" s="326"/>
    </row>
    <row r="64" spans="1:31" s="69" customFormat="1" ht="12" customHeight="1" x14ac:dyDescent="0.2">
      <c r="A64" s="322"/>
      <c r="B64" s="323"/>
      <c r="D64" s="323"/>
      <c r="E64" s="323"/>
      <c r="F64" s="323"/>
      <c r="G64" s="323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37"/>
      <c r="U64" s="337"/>
      <c r="V64" s="323"/>
      <c r="W64" s="323"/>
      <c r="X64" s="323"/>
      <c r="Y64" s="324"/>
      <c r="Z64" s="325"/>
      <c r="AA64" s="324"/>
      <c r="AB64" s="72"/>
      <c r="AC64" s="326"/>
    </row>
    <row r="65" spans="1:29" s="69" customFormat="1" ht="12" customHeight="1" x14ac:dyDescent="0.2">
      <c r="A65" s="322"/>
      <c r="B65" s="323"/>
      <c r="D65" s="323"/>
      <c r="E65" s="323"/>
      <c r="F65" s="323"/>
      <c r="G65" s="323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37"/>
      <c r="U65" s="337"/>
      <c r="V65" s="323"/>
      <c r="W65" s="323"/>
      <c r="X65" s="323"/>
      <c r="Y65" s="324"/>
      <c r="Z65" s="325"/>
      <c r="AA65" s="324"/>
      <c r="AB65" s="72"/>
      <c r="AC65" s="326"/>
    </row>
    <row r="66" spans="1:29" s="69" customFormat="1" ht="12" customHeight="1" x14ac:dyDescent="0.2">
      <c r="A66" s="322"/>
      <c r="B66" s="323"/>
      <c r="D66" s="323"/>
      <c r="E66" s="323"/>
      <c r="F66" s="323"/>
      <c r="G66" s="323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37"/>
      <c r="U66" s="337"/>
      <c r="V66" s="323"/>
      <c r="W66" s="323"/>
      <c r="X66" s="323"/>
      <c r="Y66" s="324"/>
      <c r="Z66" s="325"/>
      <c r="AA66" s="324"/>
      <c r="AB66" s="72"/>
      <c r="AC66" s="326"/>
    </row>
    <row r="67" spans="1:29" s="69" customFormat="1" ht="12" customHeight="1" x14ac:dyDescent="0.2">
      <c r="A67" s="322"/>
      <c r="B67" s="323"/>
      <c r="D67" s="323"/>
      <c r="E67" s="323"/>
      <c r="F67" s="323"/>
      <c r="G67" s="323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37"/>
      <c r="U67" s="337"/>
      <c r="V67" s="323"/>
      <c r="W67" s="323"/>
      <c r="X67" s="323"/>
      <c r="Y67" s="324"/>
      <c r="Z67" s="325"/>
      <c r="AA67" s="324"/>
      <c r="AB67" s="72"/>
      <c r="AC67" s="326"/>
    </row>
    <row r="68" spans="1:29" s="69" customFormat="1" ht="12" customHeight="1" x14ac:dyDescent="0.2">
      <c r="A68" s="322"/>
      <c r="B68" s="323"/>
      <c r="D68" s="323"/>
      <c r="E68" s="323"/>
      <c r="F68" s="323"/>
      <c r="G68" s="323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37"/>
      <c r="U68" s="337"/>
      <c r="V68" s="323"/>
      <c r="W68" s="323"/>
      <c r="X68" s="323"/>
      <c r="Y68" s="324"/>
      <c r="Z68" s="325"/>
      <c r="AA68" s="324"/>
      <c r="AB68" s="72"/>
      <c r="AC68" s="326"/>
    </row>
    <row r="69" spans="1:29" s="69" customFormat="1" ht="12" customHeight="1" x14ac:dyDescent="0.2">
      <c r="A69" s="322"/>
      <c r="B69" s="323"/>
      <c r="D69" s="323"/>
      <c r="E69" s="323"/>
      <c r="F69" s="323"/>
      <c r="G69" s="323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37"/>
      <c r="U69" s="337"/>
      <c r="V69" s="323"/>
      <c r="W69" s="323"/>
      <c r="X69" s="323"/>
      <c r="Y69" s="324"/>
      <c r="Z69" s="325"/>
      <c r="AA69" s="324"/>
      <c r="AB69" s="72"/>
      <c r="AC69" s="326"/>
    </row>
    <row r="70" spans="1:29" s="69" customFormat="1" ht="12" customHeight="1" x14ac:dyDescent="0.2">
      <c r="A70" s="322"/>
      <c r="B70" s="323"/>
      <c r="D70" s="323"/>
      <c r="E70" s="323"/>
      <c r="F70" s="323"/>
      <c r="G70" s="323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37"/>
      <c r="U70" s="337"/>
      <c r="V70" s="323"/>
      <c r="W70" s="323"/>
      <c r="X70" s="323"/>
      <c r="Y70" s="324"/>
      <c r="Z70" s="325"/>
      <c r="AA70" s="324"/>
      <c r="AB70" s="72"/>
      <c r="AC70" s="326"/>
    </row>
    <row r="71" spans="1:29" s="69" customFormat="1" ht="12" customHeight="1" x14ac:dyDescent="0.2">
      <c r="A71" s="322"/>
      <c r="B71" s="323"/>
      <c r="D71" s="323"/>
      <c r="E71" s="323"/>
      <c r="F71" s="323"/>
      <c r="G71" s="323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37"/>
      <c r="U71" s="337"/>
      <c r="V71" s="323"/>
      <c r="W71" s="323"/>
      <c r="X71" s="323"/>
      <c r="Y71" s="324"/>
      <c r="Z71" s="325"/>
      <c r="AA71" s="324"/>
      <c r="AB71" s="72"/>
      <c r="AC71" s="326"/>
    </row>
    <row r="72" spans="1:29" s="69" customFormat="1" ht="12" customHeight="1" x14ac:dyDescent="0.2">
      <c r="A72" s="322"/>
      <c r="B72" s="323"/>
      <c r="D72" s="323"/>
      <c r="E72" s="323"/>
      <c r="F72" s="323"/>
      <c r="G72" s="323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37"/>
      <c r="U72" s="337"/>
      <c r="V72" s="323"/>
      <c r="W72" s="323"/>
      <c r="X72" s="323"/>
      <c r="Y72" s="324"/>
      <c r="Z72" s="325"/>
      <c r="AA72" s="324"/>
      <c r="AB72" s="72"/>
      <c r="AC72" s="326"/>
    </row>
    <row r="73" spans="1:29" s="69" customFormat="1" ht="12" customHeight="1" x14ac:dyDescent="0.2">
      <c r="A73" s="322"/>
      <c r="B73" s="323"/>
      <c r="D73" s="323"/>
      <c r="E73" s="323"/>
      <c r="F73" s="323"/>
      <c r="G73" s="323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37"/>
      <c r="U73" s="337"/>
      <c r="V73" s="323"/>
      <c r="W73" s="323"/>
      <c r="X73" s="323"/>
      <c r="Y73" s="324"/>
      <c r="Z73" s="325"/>
      <c r="AA73" s="324"/>
      <c r="AB73" s="72"/>
      <c r="AC73" s="326"/>
    </row>
    <row r="74" spans="1:29" s="69" customFormat="1" ht="12" customHeight="1" x14ac:dyDescent="0.2">
      <c r="A74" s="322"/>
      <c r="B74" s="323"/>
      <c r="D74" s="323"/>
      <c r="E74" s="323"/>
      <c r="F74" s="323"/>
      <c r="G74" s="323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37"/>
      <c r="U74" s="337"/>
      <c r="V74" s="323"/>
      <c r="W74" s="323"/>
      <c r="X74" s="323"/>
      <c r="Y74" s="324"/>
      <c r="Z74" s="325"/>
      <c r="AA74" s="324"/>
      <c r="AB74" s="72"/>
      <c r="AC74" s="326"/>
    </row>
    <row r="75" spans="1:29" s="69" customFormat="1" ht="12" customHeight="1" x14ac:dyDescent="0.2">
      <c r="A75" s="322"/>
      <c r="B75" s="323"/>
      <c r="D75" s="323"/>
      <c r="E75" s="323"/>
      <c r="F75" s="323"/>
      <c r="G75" s="323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37"/>
      <c r="U75" s="337"/>
      <c r="V75" s="323"/>
      <c r="W75" s="323"/>
      <c r="X75" s="323"/>
      <c r="Y75" s="324"/>
      <c r="Z75" s="325"/>
      <c r="AA75" s="324"/>
      <c r="AB75" s="72"/>
      <c r="AC75" s="326"/>
    </row>
    <row r="76" spans="1:29" s="69" customFormat="1" ht="12" customHeight="1" x14ac:dyDescent="0.2">
      <c r="A76" s="322"/>
      <c r="B76" s="323"/>
      <c r="D76" s="323"/>
      <c r="E76" s="323"/>
      <c r="F76" s="323"/>
      <c r="G76" s="323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37"/>
      <c r="U76" s="337"/>
      <c r="V76" s="323"/>
      <c r="W76" s="323"/>
      <c r="X76" s="323"/>
      <c r="Y76" s="324"/>
      <c r="Z76" s="325"/>
      <c r="AA76" s="324"/>
      <c r="AB76" s="72"/>
      <c r="AC76" s="326"/>
    </row>
    <row r="77" spans="1:29" s="69" customFormat="1" ht="12" customHeight="1" x14ac:dyDescent="0.2">
      <c r="A77" s="322"/>
      <c r="B77" s="323"/>
      <c r="D77" s="323"/>
      <c r="E77" s="323"/>
      <c r="F77" s="323"/>
      <c r="G77" s="323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37"/>
      <c r="U77" s="337"/>
      <c r="V77" s="323"/>
      <c r="W77" s="323"/>
      <c r="X77" s="323"/>
      <c r="Y77" s="324"/>
      <c r="Z77" s="325"/>
      <c r="AA77" s="324"/>
      <c r="AB77" s="72"/>
      <c r="AC77" s="326"/>
    </row>
    <row r="78" spans="1:29" s="69" customFormat="1" ht="12" customHeight="1" x14ac:dyDescent="0.2">
      <c r="A78" s="322"/>
      <c r="B78" s="323"/>
      <c r="D78" s="323"/>
      <c r="E78" s="323"/>
      <c r="F78" s="323"/>
      <c r="G78" s="323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37"/>
      <c r="U78" s="337"/>
      <c r="V78" s="323"/>
      <c r="W78" s="323"/>
      <c r="X78" s="323"/>
      <c r="Y78" s="324"/>
      <c r="Z78" s="325"/>
      <c r="AA78" s="324"/>
      <c r="AB78" s="72"/>
      <c r="AC78" s="326"/>
    </row>
    <row r="79" spans="1:29" s="69" customFormat="1" ht="12" customHeight="1" x14ac:dyDescent="0.2">
      <c r="A79" s="322"/>
      <c r="B79" s="323"/>
      <c r="D79" s="323"/>
      <c r="E79" s="323"/>
      <c r="F79" s="323"/>
      <c r="G79" s="323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37"/>
      <c r="U79" s="337"/>
      <c r="V79" s="323"/>
      <c r="W79" s="323"/>
      <c r="X79" s="323"/>
      <c r="Y79" s="324"/>
      <c r="Z79" s="325"/>
      <c r="AA79" s="324"/>
      <c r="AB79" s="72"/>
      <c r="AC79" s="326"/>
    </row>
    <row r="80" spans="1:29" s="69" customFormat="1" ht="12" customHeight="1" x14ac:dyDescent="0.2">
      <c r="A80" s="322"/>
      <c r="B80" s="323"/>
      <c r="D80" s="323"/>
      <c r="E80" s="323"/>
      <c r="F80" s="323"/>
      <c r="G80" s="323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37"/>
      <c r="U80" s="337"/>
      <c r="V80" s="323"/>
      <c r="W80" s="323"/>
      <c r="X80" s="323"/>
      <c r="Y80" s="324"/>
      <c r="Z80" s="325"/>
      <c r="AA80" s="324"/>
      <c r="AB80" s="72"/>
      <c r="AC80" s="326"/>
    </row>
    <row r="81" spans="1:29" s="69" customFormat="1" ht="12" customHeight="1" x14ac:dyDescent="0.2">
      <c r="A81" s="322"/>
      <c r="B81" s="323"/>
      <c r="D81" s="323"/>
      <c r="E81" s="323"/>
      <c r="F81" s="323"/>
      <c r="G81" s="323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37"/>
      <c r="U81" s="337"/>
      <c r="V81" s="323"/>
      <c r="W81" s="323"/>
      <c r="X81" s="323"/>
      <c r="Y81" s="324"/>
      <c r="Z81" s="325"/>
      <c r="AA81" s="324"/>
      <c r="AB81" s="72"/>
      <c r="AC81" s="326"/>
    </row>
    <row r="82" spans="1:29" s="69" customFormat="1" ht="12" customHeight="1" x14ac:dyDescent="0.2">
      <c r="A82" s="322"/>
      <c r="B82" s="323"/>
      <c r="D82" s="323"/>
      <c r="E82" s="323"/>
      <c r="F82" s="323"/>
      <c r="G82" s="323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37"/>
      <c r="U82" s="337"/>
      <c r="V82" s="323"/>
      <c r="W82" s="323"/>
      <c r="X82" s="323"/>
      <c r="Y82" s="324"/>
      <c r="Z82" s="325"/>
      <c r="AA82" s="324"/>
      <c r="AB82" s="72"/>
      <c r="AC82" s="326"/>
    </row>
    <row r="83" spans="1:29" s="69" customFormat="1" ht="12" customHeight="1" x14ac:dyDescent="0.2">
      <c r="A83" s="322"/>
      <c r="B83" s="323"/>
      <c r="D83" s="323"/>
      <c r="E83" s="323"/>
      <c r="F83" s="323"/>
      <c r="G83" s="323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37"/>
      <c r="U83" s="337"/>
      <c r="V83" s="323"/>
      <c r="W83" s="323"/>
      <c r="X83" s="323"/>
      <c r="Y83" s="324"/>
      <c r="Z83" s="325"/>
      <c r="AA83" s="324"/>
      <c r="AB83" s="72"/>
      <c r="AC83" s="326"/>
    </row>
    <row r="84" spans="1:29" s="69" customFormat="1" ht="12" customHeight="1" x14ac:dyDescent="0.2">
      <c r="A84" s="322"/>
      <c r="B84" s="323"/>
      <c r="D84" s="323"/>
      <c r="E84" s="323"/>
      <c r="F84" s="323"/>
      <c r="G84" s="323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37"/>
      <c r="U84" s="337"/>
      <c r="V84" s="323"/>
      <c r="W84" s="323"/>
      <c r="X84" s="323"/>
      <c r="Y84" s="324"/>
      <c r="Z84" s="325"/>
      <c r="AA84" s="324"/>
      <c r="AB84" s="72"/>
      <c r="AC84" s="326"/>
    </row>
    <row r="85" spans="1:29" s="69" customFormat="1" ht="12" customHeight="1" x14ac:dyDescent="0.2">
      <c r="A85" s="322"/>
      <c r="B85" s="323"/>
      <c r="D85" s="323"/>
      <c r="E85" s="323"/>
      <c r="F85" s="323"/>
      <c r="G85" s="323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  <c r="T85" s="337"/>
      <c r="U85" s="337"/>
      <c r="V85" s="323"/>
      <c r="W85" s="323"/>
      <c r="X85" s="323"/>
      <c r="Y85" s="324"/>
      <c r="Z85" s="325"/>
      <c r="AA85" s="324"/>
      <c r="AB85" s="72"/>
      <c r="AC85" s="326"/>
    </row>
    <row r="86" spans="1:29" s="69" customFormat="1" ht="12" customHeight="1" x14ac:dyDescent="0.2">
      <c r="A86" s="322"/>
      <c r="B86" s="323"/>
      <c r="D86" s="323"/>
      <c r="E86" s="323"/>
      <c r="F86" s="323"/>
      <c r="G86" s="323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37"/>
      <c r="U86" s="337"/>
      <c r="V86" s="323"/>
      <c r="W86" s="323"/>
      <c r="X86" s="323"/>
      <c r="Y86" s="324"/>
      <c r="Z86" s="325"/>
      <c r="AA86" s="324"/>
      <c r="AB86" s="72"/>
      <c r="AC86" s="326"/>
    </row>
    <row r="87" spans="1:29" s="69" customFormat="1" ht="12" customHeight="1" x14ac:dyDescent="0.2">
      <c r="A87" s="322"/>
      <c r="B87" s="323"/>
      <c r="D87" s="323"/>
      <c r="E87" s="323"/>
      <c r="F87" s="323"/>
      <c r="G87" s="323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37"/>
      <c r="U87" s="337"/>
      <c r="V87" s="323"/>
      <c r="W87" s="323"/>
      <c r="X87" s="323"/>
      <c r="Y87" s="324"/>
      <c r="Z87" s="325"/>
      <c r="AA87" s="324"/>
      <c r="AB87" s="72"/>
      <c r="AC87" s="326"/>
    </row>
    <row r="88" spans="1:29" s="69" customFormat="1" ht="12" customHeight="1" x14ac:dyDescent="0.2">
      <c r="A88" s="322"/>
      <c r="B88" s="323"/>
      <c r="D88" s="323"/>
      <c r="E88" s="323"/>
      <c r="F88" s="323"/>
      <c r="G88" s="323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37"/>
      <c r="U88" s="337"/>
      <c r="V88" s="323"/>
      <c r="W88" s="323"/>
      <c r="X88" s="323"/>
      <c r="Y88" s="324"/>
      <c r="Z88" s="325"/>
      <c r="AA88" s="324"/>
      <c r="AB88" s="72"/>
      <c r="AC88" s="326"/>
    </row>
    <row r="89" spans="1:29" s="69" customFormat="1" ht="12" customHeight="1" x14ac:dyDescent="0.2">
      <c r="A89" s="322"/>
      <c r="B89" s="323"/>
      <c r="D89" s="323"/>
      <c r="E89" s="323"/>
      <c r="F89" s="323"/>
      <c r="G89" s="323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37"/>
      <c r="U89" s="337"/>
      <c r="V89" s="323"/>
      <c r="W89" s="323"/>
      <c r="X89" s="323"/>
      <c r="Y89" s="324"/>
      <c r="Z89" s="325"/>
      <c r="AA89" s="324"/>
      <c r="AB89" s="72"/>
      <c r="AC89" s="326"/>
    </row>
    <row r="90" spans="1:29" s="69" customFormat="1" ht="12" customHeight="1" x14ac:dyDescent="0.2">
      <c r="A90" s="322"/>
      <c r="B90" s="323"/>
      <c r="D90" s="323"/>
      <c r="E90" s="323"/>
      <c r="F90" s="323"/>
      <c r="G90" s="323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37"/>
      <c r="U90" s="337"/>
      <c r="V90" s="323"/>
      <c r="W90" s="323"/>
      <c r="X90" s="323"/>
      <c r="Y90" s="324"/>
      <c r="Z90" s="325"/>
      <c r="AA90" s="324"/>
      <c r="AB90" s="72"/>
      <c r="AC90" s="326"/>
    </row>
    <row r="91" spans="1:29" s="69" customFormat="1" ht="12" customHeight="1" x14ac:dyDescent="0.2">
      <c r="A91" s="322"/>
      <c r="B91" s="323"/>
      <c r="D91" s="323"/>
      <c r="E91" s="323"/>
      <c r="F91" s="323"/>
      <c r="G91" s="323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37"/>
      <c r="U91" s="337"/>
      <c r="V91" s="323"/>
      <c r="W91" s="323"/>
      <c r="X91" s="323"/>
      <c r="Y91" s="324"/>
      <c r="Z91" s="325"/>
      <c r="AA91" s="324"/>
      <c r="AB91" s="72"/>
      <c r="AC91" s="326"/>
    </row>
    <row r="92" spans="1:29" s="69" customFormat="1" ht="12" customHeight="1" x14ac:dyDescent="0.2">
      <c r="A92" s="322"/>
      <c r="B92" s="323"/>
      <c r="D92" s="323"/>
      <c r="E92" s="323"/>
      <c r="F92" s="323"/>
      <c r="G92" s="323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37"/>
      <c r="U92" s="337"/>
      <c r="V92" s="323"/>
      <c r="W92" s="323"/>
      <c r="X92" s="323"/>
      <c r="Y92" s="324"/>
      <c r="Z92" s="325"/>
      <c r="AA92" s="324"/>
      <c r="AB92" s="72"/>
      <c r="AC92" s="326"/>
    </row>
    <row r="93" spans="1:29" s="69" customFormat="1" ht="12" customHeight="1" x14ac:dyDescent="0.2">
      <c r="A93" s="322"/>
      <c r="B93" s="323"/>
      <c r="D93" s="323"/>
      <c r="E93" s="323"/>
      <c r="F93" s="323"/>
      <c r="G93" s="323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37"/>
      <c r="U93" s="337"/>
      <c r="V93" s="323"/>
      <c r="W93" s="323"/>
      <c r="X93" s="323"/>
      <c r="Y93" s="324"/>
      <c r="Z93" s="325"/>
      <c r="AA93" s="324"/>
      <c r="AB93" s="72"/>
      <c r="AC93" s="326"/>
    </row>
    <row r="94" spans="1:29" s="69" customFormat="1" ht="12" customHeight="1" x14ac:dyDescent="0.2">
      <c r="A94" s="322"/>
      <c r="B94" s="323"/>
      <c r="D94" s="323"/>
      <c r="E94" s="323"/>
      <c r="F94" s="323"/>
      <c r="G94" s="323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37"/>
      <c r="U94" s="337"/>
      <c r="V94" s="323"/>
      <c r="W94" s="323"/>
      <c r="X94" s="323"/>
      <c r="Y94" s="324"/>
      <c r="Z94" s="325"/>
      <c r="AA94" s="324"/>
      <c r="AB94" s="72"/>
      <c r="AC94" s="326"/>
    </row>
    <row r="95" spans="1:29" s="69" customFormat="1" ht="12" customHeight="1" x14ac:dyDescent="0.2">
      <c r="A95" s="322"/>
      <c r="B95" s="323"/>
      <c r="D95" s="323"/>
      <c r="E95" s="323"/>
      <c r="F95" s="323"/>
      <c r="G95" s="323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37"/>
      <c r="U95" s="337"/>
      <c r="V95" s="323"/>
      <c r="W95" s="323"/>
      <c r="X95" s="323"/>
      <c r="Y95" s="324"/>
      <c r="Z95" s="325"/>
      <c r="AA95" s="324"/>
      <c r="AB95" s="72"/>
      <c r="AC95" s="326"/>
    </row>
    <row r="96" spans="1:29" s="69" customFormat="1" ht="12" customHeight="1" x14ac:dyDescent="0.2">
      <c r="A96" s="322"/>
      <c r="B96" s="323"/>
      <c r="D96" s="323"/>
      <c r="E96" s="323"/>
      <c r="F96" s="323"/>
      <c r="G96" s="323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37"/>
      <c r="U96" s="337"/>
      <c r="V96" s="323"/>
      <c r="W96" s="323"/>
      <c r="X96" s="323"/>
      <c r="Y96" s="324"/>
      <c r="Z96" s="325"/>
      <c r="AA96" s="324"/>
      <c r="AB96" s="72"/>
      <c r="AC96" s="326"/>
    </row>
    <row r="97" spans="1:29" s="69" customFormat="1" ht="12" customHeight="1" x14ac:dyDescent="0.2">
      <c r="A97" s="322"/>
      <c r="B97" s="323"/>
      <c r="D97" s="323"/>
      <c r="E97" s="323"/>
      <c r="F97" s="323"/>
      <c r="G97" s="323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37"/>
      <c r="U97" s="337"/>
      <c r="V97" s="323"/>
      <c r="W97" s="323"/>
      <c r="X97" s="323"/>
      <c r="Y97" s="324"/>
      <c r="Z97" s="325"/>
      <c r="AA97" s="324"/>
      <c r="AB97" s="72"/>
      <c r="AC97" s="326"/>
    </row>
    <row r="98" spans="1:29" s="69" customFormat="1" ht="12" customHeight="1" x14ac:dyDescent="0.2">
      <c r="A98" s="322"/>
      <c r="B98" s="323"/>
      <c r="D98" s="323"/>
      <c r="E98" s="323"/>
      <c r="F98" s="323"/>
      <c r="G98" s="323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37"/>
      <c r="U98" s="337"/>
      <c r="V98" s="323"/>
      <c r="W98" s="323"/>
      <c r="X98" s="323"/>
      <c r="Y98" s="324"/>
      <c r="Z98" s="325"/>
      <c r="AA98" s="324"/>
      <c r="AB98" s="72"/>
      <c r="AC98" s="326"/>
    </row>
    <row r="99" spans="1:29" s="69" customFormat="1" ht="12" customHeight="1" x14ac:dyDescent="0.2">
      <c r="A99" s="322"/>
      <c r="B99" s="323"/>
      <c r="D99" s="323"/>
      <c r="E99" s="323"/>
      <c r="F99" s="323"/>
      <c r="G99" s="323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37"/>
      <c r="U99" s="337"/>
      <c r="V99" s="323"/>
      <c r="W99" s="323"/>
      <c r="X99" s="323"/>
      <c r="Y99" s="324"/>
      <c r="Z99" s="325"/>
      <c r="AA99" s="324"/>
      <c r="AB99" s="72"/>
      <c r="AC99" s="326"/>
    </row>
    <row r="100" spans="1:29" s="69" customFormat="1" ht="12" customHeight="1" x14ac:dyDescent="0.2">
      <c r="A100" s="322"/>
      <c r="B100" s="323"/>
      <c r="D100" s="323"/>
      <c r="E100" s="323"/>
      <c r="F100" s="323"/>
      <c r="G100" s="323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37"/>
      <c r="U100" s="337"/>
      <c r="V100" s="323"/>
      <c r="W100" s="323"/>
      <c r="X100" s="323"/>
      <c r="Y100" s="324"/>
      <c r="Z100" s="325"/>
      <c r="AA100" s="324"/>
      <c r="AB100" s="72"/>
      <c r="AC100" s="326"/>
    </row>
    <row r="101" spans="1:29" s="69" customFormat="1" ht="12" customHeight="1" x14ac:dyDescent="0.2">
      <c r="A101" s="322"/>
      <c r="B101" s="323"/>
      <c r="D101" s="323"/>
      <c r="E101" s="323"/>
      <c r="F101" s="323"/>
      <c r="G101" s="323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37"/>
      <c r="U101" s="337"/>
      <c r="V101" s="323"/>
      <c r="W101" s="323"/>
      <c r="X101" s="323"/>
      <c r="Y101" s="324"/>
      <c r="Z101" s="325"/>
      <c r="AA101" s="324"/>
      <c r="AB101" s="72"/>
      <c r="AC101" s="326"/>
    </row>
    <row r="102" spans="1:29" s="69" customFormat="1" ht="12" customHeight="1" x14ac:dyDescent="0.2">
      <c r="A102" s="322"/>
      <c r="B102" s="323"/>
      <c r="D102" s="323"/>
      <c r="E102" s="323"/>
      <c r="F102" s="323"/>
      <c r="G102" s="323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37"/>
      <c r="U102" s="337"/>
      <c r="V102" s="323"/>
      <c r="W102" s="323"/>
      <c r="X102" s="323"/>
      <c r="Y102" s="324"/>
      <c r="Z102" s="325"/>
      <c r="AA102" s="324"/>
      <c r="AB102" s="72"/>
      <c r="AC102" s="326"/>
    </row>
    <row r="103" spans="1:29" s="69" customFormat="1" ht="12" customHeight="1" x14ac:dyDescent="0.2">
      <c r="A103" s="322"/>
      <c r="B103" s="323"/>
      <c r="D103" s="323"/>
      <c r="E103" s="323"/>
      <c r="F103" s="323"/>
      <c r="G103" s="323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37"/>
      <c r="U103" s="337"/>
      <c r="V103" s="323"/>
      <c r="W103" s="323"/>
      <c r="X103" s="323"/>
      <c r="Y103" s="324"/>
      <c r="Z103" s="325"/>
      <c r="AA103" s="324"/>
      <c r="AB103" s="72"/>
      <c r="AC103" s="326"/>
    </row>
    <row r="104" spans="1:29" s="69" customFormat="1" ht="12" customHeight="1" x14ac:dyDescent="0.2">
      <c r="A104" s="322"/>
      <c r="B104" s="323"/>
      <c r="D104" s="323"/>
      <c r="E104" s="323"/>
      <c r="F104" s="323"/>
      <c r="G104" s="323"/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  <c r="T104" s="337"/>
      <c r="U104" s="337"/>
      <c r="V104" s="323"/>
      <c r="W104" s="323"/>
      <c r="X104" s="323"/>
      <c r="Y104" s="324"/>
      <c r="Z104" s="325"/>
      <c r="AA104" s="324"/>
      <c r="AB104" s="72"/>
      <c r="AC104" s="326"/>
    </row>
    <row r="105" spans="1:29" s="69" customFormat="1" ht="12" customHeight="1" x14ac:dyDescent="0.2">
      <c r="A105" s="322"/>
      <c r="B105" s="323"/>
      <c r="D105" s="323"/>
      <c r="E105" s="323"/>
      <c r="F105" s="323"/>
      <c r="G105" s="323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37"/>
      <c r="U105" s="337"/>
      <c r="V105" s="323"/>
      <c r="W105" s="323"/>
      <c r="X105" s="323"/>
      <c r="Y105" s="324"/>
      <c r="Z105" s="325"/>
      <c r="AA105" s="324"/>
      <c r="AB105" s="72"/>
      <c r="AC105" s="326"/>
    </row>
    <row r="106" spans="1:29" s="69" customFormat="1" ht="12" customHeight="1" x14ac:dyDescent="0.2">
      <c r="A106" s="322"/>
      <c r="B106" s="323"/>
      <c r="D106" s="323"/>
      <c r="E106" s="323"/>
      <c r="F106" s="323"/>
      <c r="G106" s="323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37"/>
      <c r="U106" s="337"/>
      <c r="V106" s="323"/>
      <c r="W106" s="323"/>
      <c r="X106" s="323"/>
      <c r="Y106" s="324"/>
      <c r="Z106" s="325"/>
      <c r="AA106" s="324"/>
      <c r="AB106" s="72"/>
      <c r="AC106" s="326"/>
    </row>
    <row r="107" spans="1:29" s="69" customFormat="1" ht="12" customHeight="1" x14ac:dyDescent="0.2">
      <c r="A107" s="322"/>
      <c r="B107" s="323"/>
      <c r="D107" s="323"/>
      <c r="E107" s="323"/>
      <c r="F107" s="323"/>
      <c r="G107" s="323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37"/>
      <c r="U107" s="337"/>
      <c r="V107" s="323"/>
      <c r="W107" s="323"/>
      <c r="X107" s="323"/>
      <c r="Y107" s="324"/>
      <c r="Z107" s="325"/>
      <c r="AA107" s="324"/>
      <c r="AB107" s="72"/>
      <c r="AC107" s="326"/>
    </row>
    <row r="108" spans="1:29" s="69" customFormat="1" ht="12" customHeight="1" x14ac:dyDescent="0.2">
      <c r="A108" s="322"/>
      <c r="B108" s="323"/>
      <c r="D108" s="323"/>
      <c r="E108" s="323"/>
      <c r="F108" s="323"/>
      <c r="G108" s="323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  <c r="T108" s="337"/>
      <c r="U108" s="337"/>
      <c r="V108" s="323"/>
      <c r="W108" s="323"/>
      <c r="X108" s="323"/>
      <c r="Y108" s="324"/>
      <c r="Z108" s="325"/>
      <c r="AA108" s="324"/>
      <c r="AB108" s="72"/>
      <c r="AC108" s="326"/>
    </row>
    <row r="109" spans="1:29" s="69" customFormat="1" ht="12" customHeight="1" x14ac:dyDescent="0.2">
      <c r="A109" s="322"/>
      <c r="B109" s="323"/>
      <c r="D109" s="323"/>
      <c r="E109" s="323"/>
      <c r="F109" s="323"/>
      <c r="G109" s="323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37"/>
      <c r="U109" s="337"/>
      <c r="V109" s="323"/>
      <c r="W109" s="323"/>
      <c r="X109" s="323"/>
      <c r="Y109" s="324"/>
      <c r="Z109" s="325"/>
      <c r="AA109" s="324"/>
      <c r="AB109" s="72"/>
      <c r="AC109" s="326"/>
    </row>
    <row r="110" spans="1:29" s="69" customFormat="1" ht="12" customHeight="1" x14ac:dyDescent="0.2">
      <c r="A110" s="322"/>
      <c r="B110" s="323"/>
      <c r="D110" s="323"/>
      <c r="E110" s="323"/>
      <c r="F110" s="323"/>
      <c r="G110" s="323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  <c r="T110" s="337"/>
      <c r="U110" s="337"/>
      <c r="V110" s="323"/>
      <c r="W110" s="323"/>
      <c r="X110" s="323"/>
      <c r="Y110" s="324"/>
      <c r="Z110" s="325"/>
      <c r="AA110" s="324"/>
      <c r="AB110" s="72"/>
      <c r="AC110" s="326"/>
    </row>
    <row r="111" spans="1:29" s="69" customFormat="1" ht="12" customHeight="1" x14ac:dyDescent="0.2">
      <c r="A111" s="322"/>
      <c r="B111" s="323"/>
      <c r="D111" s="323"/>
      <c r="E111" s="323"/>
      <c r="F111" s="323"/>
      <c r="G111" s="323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  <c r="T111" s="337"/>
      <c r="U111" s="337"/>
      <c r="V111" s="323"/>
      <c r="W111" s="323"/>
      <c r="X111" s="323"/>
      <c r="Y111" s="324"/>
      <c r="Z111" s="325"/>
      <c r="AA111" s="324"/>
      <c r="AB111" s="72"/>
      <c r="AC111" s="326"/>
    </row>
    <row r="112" spans="1:29" s="69" customFormat="1" ht="12" customHeight="1" x14ac:dyDescent="0.2">
      <c r="A112" s="322"/>
      <c r="B112" s="323"/>
      <c r="D112" s="323"/>
      <c r="E112" s="323"/>
      <c r="F112" s="323"/>
      <c r="G112" s="323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  <c r="T112" s="337"/>
      <c r="U112" s="337"/>
      <c r="V112" s="323"/>
      <c r="W112" s="323"/>
      <c r="X112" s="323"/>
      <c r="Y112" s="324"/>
      <c r="Z112" s="325"/>
      <c r="AA112" s="324"/>
      <c r="AB112" s="72"/>
      <c r="AC112" s="326"/>
    </row>
    <row r="113" spans="1:29" s="69" customFormat="1" ht="12" customHeight="1" x14ac:dyDescent="0.2">
      <c r="A113" s="322"/>
      <c r="B113" s="323"/>
      <c r="D113" s="323"/>
      <c r="E113" s="323"/>
      <c r="F113" s="323"/>
      <c r="G113" s="323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  <c r="T113" s="337"/>
      <c r="U113" s="337"/>
      <c r="V113" s="323"/>
      <c r="W113" s="323"/>
      <c r="X113" s="323"/>
      <c r="Y113" s="324"/>
      <c r="Z113" s="325"/>
      <c r="AA113" s="324"/>
      <c r="AB113" s="72"/>
      <c r="AC113" s="326"/>
    </row>
    <row r="114" spans="1:29" s="69" customFormat="1" ht="12" customHeight="1" x14ac:dyDescent="0.2">
      <c r="A114" s="322"/>
      <c r="B114" s="323"/>
      <c r="D114" s="323"/>
      <c r="E114" s="323"/>
      <c r="F114" s="323"/>
      <c r="G114" s="323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  <c r="T114" s="337"/>
      <c r="U114" s="337"/>
      <c r="V114" s="323"/>
      <c r="W114" s="323"/>
      <c r="X114" s="323"/>
      <c r="Y114" s="324"/>
      <c r="Z114" s="325"/>
      <c r="AA114" s="324"/>
      <c r="AB114" s="72"/>
      <c r="AC114" s="326"/>
    </row>
    <row r="115" spans="1:29" s="69" customFormat="1" ht="12" customHeight="1" x14ac:dyDescent="0.2">
      <c r="A115" s="322"/>
      <c r="B115" s="323"/>
      <c r="D115" s="323"/>
      <c r="E115" s="323"/>
      <c r="F115" s="323"/>
      <c r="G115" s="323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37"/>
      <c r="U115" s="337"/>
      <c r="V115" s="323"/>
      <c r="W115" s="323"/>
      <c r="X115" s="323"/>
      <c r="Y115" s="324"/>
      <c r="Z115" s="325"/>
      <c r="AA115" s="324"/>
      <c r="AB115" s="72"/>
      <c r="AC115" s="326"/>
    </row>
    <row r="116" spans="1:29" s="69" customFormat="1" ht="12" customHeight="1" x14ac:dyDescent="0.2">
      <c r="A116" s="322"/>
      <c r="B116" s="323"/>
      <c r="D116" s="323"/>
      <c r="E116" s="323"/>
      <c r="F116" s="323"/>
      <c r="G116" s="323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37"/>
      <c r="U116" s="337"/>
      <c r="V116" s="323"/>
      <c r="W116" s="323"/>
      <c r="X116" s="323"/>
      <c r="Y116" s="324"/>
      <c r="Z116" s="325"/>
      <c r="AA116" s="324"/>
      <c r="AB116" s="72"/>
      <c r="AC116" s="326"/>
    </row>
    <row r="117" spans="1:29" s="69" customFormat="1" ht="12" customHeight="1" x14ac:dyDescent="0.2">
      <c r="A117" s="322"/>
      <c r="B117" s="323"/>
      <c r="D117" s="323"/>
      <c r="E117" s="323"/>
      <c r="F117" s="323"/>
      <c r="G117" s="323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37"/>
      <c r="U117" s="337"/>
      <c r="V117" s="323"/>
      <c r="W117" s="323"/>
      <c r="X117" s="323"/>
      <c r="Y117" s="324"/>
      <c r="Z117" s="325"/>
      <c r="AA117" s="324"/>
      <c r="AB117" s="72"/>
      <c r="AC117" s="326"/>
    </row>
    <row r="118" spans="1:29" s="69" customFormat="1" ht="12" customHeight="1" x14ac:dyDescent="0.2">
      <c r="A118" s="322"/>
      <c r="B118" s="323"/>
      <c r="D118" s="323"/>
      <c r="E118" s="323"/>
      <c r="F118" s="323"/>
      <c r="G118" s="323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  <c r="T118" s="337"/>
      <c r="U118" s="337"/>
      <c r="V118" s="323"/>
      <c r="W118" s="323"/>
      <c r="X118" s="323"/>
      <c r="Y118" s="324"/>
      <c r="Z118" s="325"/>
      <c r="AA118" s="324"/>
      <c r="AB118" s="72"/>
      <c r="AC118" s="326"/>
    </row>
    <row r="119" spans="1:29" s="69" customFormat="1" ht="12" customHeight="1" x14ac:dyDescent="0.2">
      <c r="A119" s="322"/>
      <c r="B119" s="323"/>
      <c r="D119" s="323"/>
      <c r="E119" s="323"/>
      <c r="F119" s="323"/>
      <c r="G119" s="323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  <c r="T119" s="337"/>
      <c r="U119" s="337"/>
      <c r="V119" s="323"/>
      <c r="W119" s="323"/>
      <c r="X119" s="323"/>
      <c r="Y119" s="324"/>
      <c r="Z119" s="325"/>
      <c r="AA119" s="324"/>
      <c r="AB119" s="72"/>
      <c r="AC119" s="326"/>
    </row>
    <row r="120" spans="1:29" s="69" customFormat="1" ht="12" customHeight="1" x14ac:dyDescent="0.2">
      <c r="A120" s="322"/>
      <c r="B120" s="323"/>
      <c r="D120" s="323"/>
      <c r="E120" s="323"/>
      <c r="F120" s="323"/>
      <c r="G120" s="323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37"/>
      <c r="U120" s="337"/>
      <c r="V120" s="323"/>
      <c r="W120" s="323"/>
      <c r="X120" s="323"/>
      <c r="Y120" s="324"/>
      <c r="Z120" s="325"/>
      <c r="AA120" s="324"/>
      <c r="AB120" s="72"/>
      <c r="AC120" s="326"/>
    </row>
    <row r="121" spans="1:29" s="69" customFormat="1" ht="12" customHeight="1" x14ac:dyDescent="0.2">
      <c r="A121" s="322"/>
      <c r="B121" s="323"/>
      <c r="D121" s="323"/>
      <c r="E121" s="323"/>
      <c r="F121" s="323"/>
      <c r="G121" s="323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37"/>
      <c r="U121" s="337"/>
      <c r="V121" s="323"/>
      <c r="W121" s="323"/>
      <c r="X121" s="323"/>
      <c r="Y121" s="324"/>
      <c r="Z121" s="325"/>
      <c r="AA121" s="324"/>
      <c r="AB121" s="72"/>
      <c r="AC121" s="326"/>
    </row>
    <row r="122" spans="1:29" s="69" customFormat="1" ht="12" customHeight="1" x14ac:dyDescent="0.2">
      <c r="A122" s="322"/>
      <c r="B122" s="323"/>
      <c r="D122" s="323"/>
      <c r="E122" s="323"/>
      <c r="F122" s="323"/>
      <c r="G122" s="323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37"/>
      <c r="U122" s="337"/>
      <c r="V122" s="323"/>
      <c r="W122" s="323"/>
      <c r="X122" s="323"/>
      <c r="Y122" s="324"/>
      <c r="Z122" s="325"/>
      <c r="AA122" s="324"/>
      <c r="AB122" s="72"/>
      <c r="AC122" s="326"/>
    </row>
    <row r="123" spans="1:29" s="69" customFormat="1" ht="12" customHeight="1" x14ac:dyDescent="0.2">
      <c r="A123" s="322"/>
      <c r="B123" s="323"/>
      <c r="D123" s="323"/>
      <c r="E123" s="323"/>
      <c r="F123" s="323"/>
      <c r="G123" s="323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  <c r="T123" s="337"/>
      <c r="U123" s="337"/>
      <c r="V123" s="323"/>
      <c r="W123" s="323"/>
      <c r="X123" s="323"/>
      <c r="Y123" s="324"/>
      <c r="Z123" s="325"/>
      <c r="AA123" s="324"/>
      <c r="AB123" s="72"/>
      <c r="AC123" s="326"/>
    </row>
    <row r="124" spans="1:29" s="69" customFormat="1" ht="12" customHeight="1" x14ac:dyDescent="0.2">
      <c r="A124" s="322"/>
      <c r="B124" s="323"/>
      <c r="D124" s="323"/>
      <c r="E124" s="323"/>
      <c r="F124" s="323"/>
      <c r="G124" s="323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37"/>
      <c r="U124" s="337"/>
      <c r="V124" s="323"/>
      <c r="W124" s="323"/>
      <c r="X124" s="323"/>
      <c r="Y124" s="324"/>
      <c r="Z124" s="325"/>
      <c r="AA124" s="324"/>
      <c r="AB124" s="72"/>
      <c r="AC124" s="326"/>
    </row>
    <row r="125" spans="1:29" s="69" customFormat="1" ht="12" customHeight="1" x14ac:dyDescent="0.2">
      <c r="A125" s="322"/>
      <c r="B125" s="323"/>
      <c r="D125" s="323"/>
      <c r="E125" s="323"/>
      <c r="F125" s="323"/>
      <c r="G125" s="323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37"/>
      <c r="U125" s="337"/>
      <c r="V125" s="323"/>
      <c r="W125" s="323"/>
      <c r="X125" s="323"/>
      <c r="Y125" s="324"/>
      <c r="Z125" s="325"/>
      <c r="AA125" s="324"/>
      <c r="AB125" s="72"/>
      <c r="AC125" s="326"/>
    </row>
    <row r="126" spans="1:29" s="69" customFormat="1" ht="12" customHeight="1" x14ac:dyDescent="0.2">
      <c r="A126" s="322"/>
      <c r="B126" s="323"/>
      <c r="D126" s="323"/>
      <c r="E126" s="323"/>
      <c r="F126" s="323"/>
      <c r="G126" s="323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37"/>
      <c r="U126" s="337"/>
      <c r="V126" s="323"/>
      <c r="W126" s="323"/>
      <c r="X126" s="323"/>
      <c r="Y126" s="324"/>
      <c r="Z126" s="325"/>
      <c r="AA126" s="324"/>
      <c r="AB126" s="72"/>
      <c r="AC126" s="326"/>
    </row>
    <row r="127" spans="1:29" s="69" customFormat="1" ht="12" customHeight="1" x14ac:dyDescent="0.2">
      <c r="A127" s="322"/>
      <c r="B127" s="323"/>
      <c r="D127" s="323"/>
      <c r="E127" s="323"/>
      <c r="F127" s="323"/>
      <c r="G127" s="323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37"/>
      <c r="U127" s="337"/>
      <c r="V127" s="323"/>
      <c r="W127" s="323"/>
      <c r="X127" s="323"/>
      <c r="Y127" s="324"/>
      <c r="Z127" s="325"/>
      <c r="AA127" s="324"/>
      <c r="AB127" s="72"/>
      <c r="AC127" s="326"/>
    </row>
    <row r="128" spans="1:29" s="69" customFormat="1" ht="12" customHeight="1" x14ac:dyDescent="0.2">
      <c r="A128" s="322"/>
      <c r="B128" s="323"/>
      <c r="D128" s="323"/>
      <c r="E128" s="323"/>
      <c r="F128" s="323"/>
      <c r="G128" s="323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37"/>
      <c r="U128" s="337"/>
      <c r="V128" s="323"/>
      <c r="W128" s="323"/>
      <c r="X128" s="323"/>
      <c r="Y128" s="324"/>
      <c r="Z128" s="325"/>
      <c r="AA128" s="324"/>
      <c r="AB128" s="72"/>
      <c r="AC128" s="326"/>
    </row>
    <row r="129" spans="1:29" s="69" customFormat="1" ht="12" customHeight="1" x14ac:dyDescent="0.2">
      <c r="A129" s="322"/>
      <c r="B129" s="323"/>
      <c r="D129" s="323"/>
      <c r="E129" s="323"/>
      <c r="F129" s="323"/>
      <c r="G129" s="323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37"/>
      <c r="U129" s="337"/>
      <c r="V129" s="323"/>
      <c r="W129" s="323"/>
      <c r="X129" s="323"/>
      <c r="Y129" s="324"/>
      <c r="Z129" s="325"/>
      <c r="AA129" s="324"/>
      <c r="AB129" s="72"/>
      <c r="AC129" s="326"/>
    </row>
    <row r="130" spans="1:29" s="69" customFormat="1" ht="12" customHeight="1" x14ac:dyDescent="0.2">
      <c r="A130" s="322"/>
      <c r="B130" s="323"/>
      <c r="D130" s="323"/>
      <c r="E130" s="323"/>
      <c r="F130" s="323"/>
      <c r="G130" s="323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37"/>
      <c r="U130" s="337"/>
      <c r="V130" s="323"/>
      <c r="W130" s="323"/>
      <c r="X130" s="323"/>
      <c r="Y130" s="324"/>
      <c r="Z130" s="325"/>
      <c r="AA130" s="324"/>
      <c r="AB130" s="72"/>
      <c r="AC130" s="326"/>
    </row>
    <row r="131" spans="1:29" s="69" customFormat="1" ht="12" customHeight="1" x14ac:dyDescent="0.2">
      <c r="A131" s="322"/>
      <c r="B131" s="323"/>
      <c r="D131" s="323"/>
      <c r="E131" s="323"/>
      <c r="F131" s="323"/>
      <c r="G131" s="323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37"/>
      <c r="U131" s="337"/>
      <c r="V131" s="323"/>
      <c r="W131" s="323"/>
      <c r="X131" s="323"/>
      <c r="Y131" s="324"/>
      <c r="Z131" s="325"/>
      <c r="AA131" s="324"/>
      <c r="AB131" s="72"/>
      <c r="AC131" s="326"/>
    </row>
    <row r="132" spans="1:29" s="69" customFormat="1" ht="12" customHeight="1" x14ac:dyDescent="0.2">
      <c r="A132" s="322"/>
      <c r="B132" s="323"/>
      <c r="D132" s="323"/>
      <c r="E132" s="323"/>
      <c r="F132" s="323"/>
      <c r="G132" s="323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37"/>
      <c r="U132" s="337"/>
      <c r="V132" s="323"/>
      <c r="W132" s="323"/>
      <c r="X132" s="323"/>
      <c r="Y132" s="324"/>
      <c r="Z132" s="325"/>
      <c r="AA132" s="324"/>
      <c r="AB132" s="72"/>
      <c r="AC132" s="326"/>
    </row>
    <row r="133" spans="1:29" s="69" customFormat="1" ht="12" customHeight="1" x14ac:dyDescent="0.2">
      <c r="A133" s="322"/>
      <c r="B133" s="323"/>
      <c r="D133" s="323"/>
      <c r="E133" s="323"/>
      <c r="F133" s="323"/>
      <c r="G133" s="323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  <c r="T133" s="337"/>
      <c r="U133" s="337"/>
      <c r="V133" s="323"/>
      <c r="W133" s="323"/>
      <c r="X133" s="323"/>
      <c r="Y133" s="324"/>
      <c r="Z133" s="325"/>
      <c r="AA133" s="324"/>
      <c r="AB133" s="72"/>
      <c r="AC133" s="326"/>
    </row>
    <row r="134" spans="1:29" s="69" customFormat="1" ht="12" customHeight="1" x14ac:dyDescent="0.2">
      <c r="A134" s="322"/>
      <c r="B134" s="323"/>
      <c r="D134" s="323"/>
      <c r="E134" s="323"/>
      <c r="F134" s="323"/>
      <c r="G134" s="323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  <c r="T134" s="337"/>
      <c r="U134" s="337"/>
      <c r="V134" s="323"/>
      <c r="W134" s="323"/>
      <c r="X134" s="323"/>
      <c r="Y134" s="324"/>
      <c r="Z134" s="325"/>
      <c r="AA134" s="324"/>
      <c r="AB134" s="72"/>
      <c r="AC134" s="326"/>
    </row>
    <row r="135" spans="1:29" s="69" customFormat="1" ht="12" customHeight="1" x14ac:dyDescent="0.2">
      <c r="A135" s="322"/>
      <c r="B135" s="323"/>
      <c r="D135" s="323"/>
      <c r="E135" s="323"/>
      <c r="F135" s="323"/>
      <c r="G135" s="323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  <c r="T135" s="337"/>
      <c r="U135" s="337"/>
      <c r="V135" s="323"/>
      <c r="W135" s="323"/>
      <c r="X135" s="323"/>
      <c r="Y135" s="324"/>
      <c r="Z135" s="325"/>
      <c r="AA135" s="324"/>
      <c r="AB135" s="72"/>
      <c r="AC135" s="326"/>
    </row>
    <row r="136" spans="1:29" s="69" customFormat="1" ht="12" customHeight="1" x14ac:dyDescent="0.2">
      <c r="A136" s="322"/>
      <c r="B136" s="323"/>
      <c r="D136" s="323"/>
      <c r="E136" s="323"/>
      <c r="F136" s="323"/>
      <c r="G136" s="323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  <c r="T136" s="337"/>
      <c r="U136" s="337"/>
      <c r="V136" s="323"/>
      <c r="W136" s="323"/>
      <c r="X136" s="323"/>
      <c r="Y136" s="324"/>
      <c r="Z136" s="325"/>
      <c r="AA136" s="324"/>
      <c r="AB136" s="72"/>
      <c r="AC136" s="326"/>
    </row>
    <row r="137" spans="1:29" s="69" customFormat="1" ht="12" customHeight="1" x14ac:dyDescent="0.2">
      <c r="A137" s="322"/>
      <c r="B137" s="323"/>
      <c r="D137" s="323"/>
      <c r="E137" s="323"/>
      <c r="F137" s="323"/>
      <c r="G137" s="323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  <c r="T137" s="337"/>
      <c r="U137" s="337"/>
      <c r="V137" s="323"/>
      <c r="W137" s="323"/>
      <c r="X137" s="323"/>
      <c r="Y137" s="324"/>
      <c r="Z137" s="325"/>
      <c r="AA137" s="324"/>
      <c r="AB137" s="72"/>
      <c r="AC137" s="326"/>
    </row>
    <row r="138" spans="1:29" s="69" customFormat="1" ht="12" customHeight="1" x14ac:dyDescent="0.2">
      <c r="A138" s="322"/>
      <c r="B138" s="323"/>
      <c r="D138" s="323"/>
      <c r="E138" s="323"/>
      <c r="F138" s="323"/>
      <c r="G138" s="323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37"/>
      <c r="U138" s="337"/>
      <c r="V138" s="323"/>
      <c r="W138" s="323"/>
      <c r="X138" s="323"/>
      <c r="Y138" s="324"/>
      <c r="Z138" s="325"/>
      <c r="AA138" s="324"/>
      <c r="AB138" s="72"/>
      <c r="AC138" s="326"/>
    </row>
    <row r="139" spans="1:29" s="69" customFormat="1" ht="12" customHeight="1" x14ac:dyDescent="0.2">
      <c r="A139" s="322"/>
      <c r="B139" s="323"/>
      <c r="D139" s="323"/>
      <c r="E139" s="323"/>
      <c r="F139" s="323"/>
      <c r="G139" s="323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  <c r="T139" s="337"/>
      <c r="U139" s="337"/>
      <c r="V139" s="323"/>
      <c r="W139" s="323"/>
      <c r="X139" s="323"/>
      <c r="Y139" s="324"/>
      <c r="Z139" s="325"/>
      <c r="AA139" s="324"/>
      <c r="AB139" s="72"/>
      <c r="AC139" s="326"/>
    </row>
    <row r="140" spans="1:29" s="69" customFormat="1" ht="12" customHeight="1" x14ac:dyDescent="0.2">
      <c r="A140" s="322"/>
      <c r="B140" s="323"/>
      <c r="D140" s="323"/>
      <c r="E140" s="323"/>
      <c r="F140" s="323"/>
      <c r="G140" s="323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37"/>
      <c r="U140" s="337"/>
      <c r="V140" s="323"/>
      <c r="W140" s="323"/>
      <c r="X140" s="323"/>
      <c r="Y140" s="324"/>
      <c r="Z140" s="325"/>
      <c r="AA140" s="324"/>
      <c r="AB140" s="72"/>
      <c r="AC140" s="326"/>
    </row>
    <row r="141" spans="1:29" s="69" customFormat="1" ht="12" customHeight="1" x14ac:dyDescent="0.2">
      <c r="A141" s="322"/>
      <c r="B141" s="323"/>
      <c r="D141" s="323"/>
      <c r="E141" s="323"/>
      <c r="F141" s="323"/>
      <c r="G141" s="323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37"/>
      <c r="U141" s="337"/>
      <c r="V141" s="323"/>
      <c r="W141" s="323"/>
      <c r="X141" s="323"/>
      <c r="Y141" s="324"/>
      <c r="Z141" s="325"/>
      <c r="AA141" s="324"/>
      <c r="AB141" s="72"/>
      <c r="AC141" s="326"/>
    </row>
    <row r="142" spans="1:29" s="69" customFormat="1" ht="12" customHeight="1" x14ac:dyDescent="0.2">
      <c r="A142" s="322"/>
      <c r="B142" s="323"/>
      <c r="D142" s="323"/>
      <c r="E142" s="323"/>
      <c r="F142" s="323"/>
      <c r="G142" s="323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37"/>
      <c r="U142" s="337"/>
      <c r="V142" s="323"/>
      <c r="W142" s="323"/>
      <c r="X142" s="323"/>
      <c r="Y142" s="324"/>
      <c r="Z142" s="325"/>
      <c r="AA142" s="324"/>
      <c r="AB142" s="72"/>
      <c r="AC142" s="326"/>
    </row>
    <row r="143" spans="1:29" s="69" customFormat="1" ht="12" customHeight="1" x14ac:dyDescent="0.2">
      <c r="A143" s="322"/>
      <c r="B143" s="323"/>
      <c r="D143" s="323"/>
      <c r="E143" s="323"/>
      <c r="F143" s="323"/>
      <c r="G143" s="323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  <c r="T143" s="337"/>
      <c r="U143" s="337"/>
      <c r="V143" s="323"/>
      <c r="W143" s="323"/>
      <c r="X143" s="323"/>
      <c r="Y143" s="324"/>
      <c r="Z143" s="325"/>
      <c r="AA143" s="324"/>
      <c r="AB143" s="72"/>
      <c r="AC143" s="326"/>
    </row>
    <row r="144" spans="1:29" s="69" customFormat="1" ht="12" customHeight="1" x14ac:dyDescent="0.2">
      <c r="A144" s="322"/>
      <c r="B144" s="323"/>
      <c r="D144" s="323"/>
      <c r="E144" s="323"/>
      <c r="F144" s="323"/>
      <c r="G144" s="323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  <c r="T144" s="337"/>
      <c r="U144" s="337"/>
      <c r="V144" s="323"/>
      <c r="W144" s="323"/>
      <c r="X144" s="323"/>
      <c r="Y144" s="324"/>
      <c r="Z144" s="325"/>
      <c r="AA144" s="324"/>
      <c r="AB144" s="72"/>
      <c r="AC144" s="326"/>
    </row>
    <row r="145" spans="1:29" s="69" customFormat="1" ht="12" customHeight="1" x14ac:dyDescent="0.2">
      <c r="A145" s="322"/>
      <c r="B145" s="323"/>
      <c r="D145" s="323"/>
      <c r="E145" s="323"/>
      <c r="F145" s="323"/>
      <c r="G145" s="323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37"/>
      <c r="U145" s="337"/>
      <c r="V145" s="323"/>
      <c r="W145" s="323"/>
      <c r="X145" s="323"/>
      <c r="Y145" s="324"/>
      <c r="Z145" s="325"/>
      <c r="AA145" s="324"/>
      <c r="AB145" s="72"/>
      <c r="AC145" s="326"/>
    </row>
    <row r="146" spans="1:29" s="69" customFormat="1" ht="12" customHeight="1" x14ac:dyDescent="0.2">
      <c r="A146" s="322"/>
      <c r="B146" s="323"/>
      <c r="D146" s="323"/>
      <c r="E146" s="323"/>
      <c r="F146" s="323"/>
      <c r="G146" s="323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  <c r="T146" s="337"/>
      <c r="U146" s="337"/>
      <c r="V146" s="323"/>
      <c r="W146" s="323"/>
      <c r="X146" s="323"/>
      <c r="Y146" s="324"/>
      <c r="Z146" s="325"/>
      <c r="AA146" s="324"/>
      <c r="AB146" s="72"/>
      <c r="AC146" s="326"/>
    </row>
    <row r="147" spans="1:29" s="69" customFormat="1" ht="12" customHeight="1" x14ac:dyDescent="0.2">
      <c r="A147" s="322"/>
      <c r="B147" s="323"/>
      <c r="D147" s="323"/>
      <c r="E147" s="323"/>
      <c r="F147" s="323"/>
      <c r="G147" s="323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37"/>
      <c r="U147" s="337"/>
      <c r="V147" s="323"/>
      <c r="W147" s="323"/>
      <c r="X147" s="323"/>
      <c r="Y147" s="324"/>
      <c r="Z147" s="325"/>
      <c r="AA147" s="324"/>
      <c r="AB147" s="72"/>
      <c r="AC147" s="326"/>
    </row>
    <row r="148" spans="1:29" s="69" customFormat="1" ht="12" customHeight="1" x14ac:dyDescent="0.2">
      <c r="A148" s="322"/>
      <c r="B148" s="323"/>
      <c r="D148" s="323"/>
      <c r="E148" s="323"/>
      <c r="F148" s="323"/>
      <c r="G148" s="323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37"/>
      <c r="U148" s="337"/>
      <c r="V148" s="323"/>
      <c r="W148" s="323"/>
      <c r="X148" s="323"/>
      <c r="Y148" s="324"/>
      <c r="Z148" s="325"/>
      <c r="AA148" s="324"/>
      <c r="AB148" s="72"/>
      <c r="AC148" s="326"/>
    </row>
    <row r="149" spans="1:29" s="69" customFormat="1" ht="12" customHeight="1" x14ac:dyDescent="0.2">
      <c r="A149" s="322"/>
      <c r="B149" s="323"/>
      <c r="D149" s="323"/>
      <c r="E149" s="323"/>
      <c r="F149" s="323"/>
      <c r="G149" s="323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37"/>
      <c r="U149" s="337"/>
      <c r="V149" s="323"/>
      <c r="W149" s="323"/>
      <c r="X149" s="323"/>
      <c r="Y149" s="324"/>
      <c r="Z149" s="325"/>
      <c r="AA149" s="324"/>
      <c r="AB149" s="72"/>
      <c r="AC149" s="326"/>
    </row>
    <row r="150" spans="1:29" s="69" customFormat="1" ht="12" customHeight="1" x14ac:dyDescent="0.2">
      <c r="A150" s="322"/>
      <c r="B150" s="323"/>
      <c r="D150" s="323"/>
      <c r="E150" s="323"/>
      <c r="F150" s="323"/>
      <c r="G150" s="323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37"/>
      <c r="U150" s="337"/>
      <c r="V150" s="323"/>
      <c r="W150" s="323"/>
      <c r="X150" s="323"/>
      <c r="Y150" s="324"/>
      <c r="Z150" s="325"/>
      <c r="AA150" s="324"/>
      <c r="AB150" s="72"/>
      <c r="AC150" s="326"/>
    </row>
    <row r="151" spans="1:29" s="69" customFormat="1" ht="12" customHeight="1" x14ac:dyDescent="0.2">
      <c r="A151" s="322"/>
      <c r="B151" s="323"/>
      <c r="D151" s="323"/>
      <c r="E151" s="323"/>
      <c r="F151" s="323"/>
      <c r="G151" s="323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37"/>
      <c r="U151" s="337"/>
      <c r="V151" s="323"/>
      <c r="W151" s="323"/>
      <c r="X151" s="323"/>
      <c r="Y151" s="324"/>
      <c r="Z151" s="325"/>
      <c r="AA151" s="324"/>
      <c r="AB151" s="72"/>
      <c r="AC151" s="326"/>
    </row>
    <row r="152" spans="1:29" s="69" customFormat="1" ht="12" customHeight="1" x14ac:dyDescent="0.2">
      <c r="A152" s="322"/>
      <c r="B152" s="323"/>
      <c r="D152" s="323"/>
      <c r="E152" s="323"/>
      <c r="F152" s="323"/>
      <c r="G152" s="323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37"/>
      <c r="U152" s="337"/>
      <c r="V152" s="323"/>
      <c r="W152" s="323"/>
      <c r="X152" s="323"/>
      <c r="Y152" s="324"/>
      <c r="Z152" s="325"/>
      <c r="AA152" s="324"/>
      <c r="AB152" s="72"/>
      <c r="AC152" s="326"/>
    </row>
    <row r="153" spans="1:29" s="69" customFormat="1" ht="6" customHeight="1" x14ac:dyDescent="0.2">
      <c r="A153" s="322"/>
      <c r="B153" s="323"/>
      <c r="D153" s="323"/>
      <c r="E153" s="323"/>
      <c r="F153" s="323"/>
      <c r="G153" s="323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37"/>
      <c r="U153" s="337"/>
      <c r="V153" s="323"/>
      <c r="W153" s="323"/>
      <c r="X153" s="323"/>
      <c r="Y153" s="324"/>
      <c r="Z153" s="325"/>
      <c r="AA153" s="324"/>
      <c r="AB153" s="72"/>
      <c r="AC153" s="326"/>
    </row>
    <row r="154" spans="1:29" s="69" customFormat="1" ht="12" hidden="1" customHeight="1" x14ac:dyDescent="0.2">
      <c r="A154" s="322"/>
      <c r="B154" s="323"/>
      <c r="D154" s="323"/>
      <c r="E154" s="323"/>
      <c r="F154" s="323"/>
      <c r="G154" s="323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37"/>
      <c r="U154" s="337"/>
      <c r="V154" s="323"/>
      <c r="W154" s="323"/>
      <c r="X154" s="323"/>
      <c r="Y154" s="324"/>
      <c r="Z154" s="325"/>
      <c r="AA154" s="324"/>
      <c r="AB154" s="72"/>
      <c r="AC154" s="326"/>
    </row>
    <row r="155" spans="1:29" s="69" customFormat="1" ht="12" hidden="1" customHeight="1" x14ac:dyDescent="0.2">
      <c r="A155" s="322"/>
      <c r="B155" s="323"/>
      <c r="D155" s="323"/>
      <c r="E155" s="323"/>
      <c r="F155" s="323"/>
      <c r="G155" s="323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  <c r="T155" s="337"/>
      <c r="U155" s="337"/>
      <c r="V155" s="323"/>
      <c r="W155" s="323"/>
      <c r="X155" s="323"/>
      <c r="Y155" s="324"/>
      <c r="Z155" s="325"/>
      <c r="AA155" s="324"/>
      <c r="AB155" s="72"/>
      <c r="AC155" s="326"/>
    </row>
    <row r="156" spans="1:29" s="69" customFormat="1" ht="12" hidden="1" customHeight="1" x14ac:dyDescent="0.2">
      <c r="A156" s="322"/>
      <c r="B156" s="323"/>
      <c r="D156" s="323"/>
      <c r="E156" s="323"/>
      <c r="F156" s="323"/>
      <c r="G156" s="323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  <c r="T156" s="337"/>
      <c r="U156" s="337"/>
      <c r="V156" s="323"/>
      <c r="W156" s="323"/>
      <c r="X156" s="323"/>
      <c r="Y156" s="324"/>
      <c r="Z156" s="325"/>
      <c r="AA156" s="324"/>
      <c r="AB156" s="72"/>
      <c r="AC156" s="326"/>
    </row>
    <row r="157" spans="1:29" s="69" customFormat="1" ht="12" hidden="1" customHeight="1" x14ac:dyDescent="0.2">
      <c r="A157" s="322"/>
      <c r="B157" s="323"/>
      <c r="D157" s="323"/>
      <c r="E157" s="323"/>
      <c r="F157" s="323"/>
      <c r="G157" s="323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37"/>
      <c r="U157" s="337"/>
      <c r="V157" s="323"/>
      <c r="W157" s="323"/>
      <c r="X157" s="323"/>
      <c r="Y157" s="324"/>
      <c r="Z157" s="325"/>
      <c r="AA157" s="324"/>
      <c r="AB157" s="72"/>
      <c r="AC157" s="326"/>
    </row>
    <row r="158" spans="1:29" s="69" customFormat="1" ht="12" hidden="1" customHeight="1" x14ac:dyDescent="0.2">
      <c r="A158" s="322"/>
      <c r="B158" s="323"/>
      <c r="D158" s="323"/>
      <c r="E158" s="323"/>
      <c r="F158" s="323"/>
      <c r="G158" s="323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37"/>
      <c r="U158" s="337"/>
      <c r="V158" s="323"/>
      <c r="W158" s="323"/>
      <c r="X158" s="323"/>
      <c r="Y158" s="324"/>
      <c r="Z158" s="325"/>
      <c r="AA158" s="324"/>
      <c r="AB158" s="72"/>
      <c r="AC158" s="326"/>
    </row>
    <row r="159" spans="1:29" s="69" customFormat="1" ht="12" hidden="1" customHeight="1" x14ac:dyDescent="0.2">
      <c r="A159" s="322"/>
      <c r="B159" s="323"/>
      <c r="D159" s="323"/>
      <c r="E159" s="323"/>
      <c r="F159" s="323"/>
      <c r="G159" s="323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  <c r="T159" s="337"/>
      <c r="U159" s="337"/>
      <c r="V159" s="323"/>
      <c r="W159" s="323"/>
      <c r="X159" s="323"/>
      <c r="Y159" s="324"/>
      <c r="Z159" s="325"/>
      <c r="AA159" s="324"/>
      <c r="AB159" s="72"/>
      <c r="AC159" s="326"/>
    </row>
    <row r="160" spans="1:29" s="69" customFormat="1" ht="12" hidden="1" customHeight="1" x14ac:dyDescent="0.2">
      <c r="A160" s="322"/>
      <c r="B160" s="323"/>
      <c r="D160" s="323"/>
      <c r="E160" s="323"/>
      <c r="F160" s="323"/>
      <c r="G160" s="323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37"/>
      <c r="U160" s="337"/>
      <c r="V160" s="323"/>
      <c r="W160" s="323"/>
      <c r="X160" s="323"/>
      <c r="Y160" s="324"/>
      <c r="Z160" s="325"/>
      <c r="AA160" s="324"/>
      <c r="AB160" s="72"/>
      <c r="AC160" s="326"/>
    </row>
    <row r="161" spans="1:29" s="69" customFormat="1" ht="12" hidden="1" customHeight="1" x14ac:dyDescent="0.2">
      <c r="A161" s="322"/>
      <c r="B161" s="323"/>
      <c r="D161" s="323"/>
      <c r="E161" s="323"/>
      <c r="F161" s="323"/>
      <c r="G161" s="323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37"/>
      <c r="U161" s="337"/>
      <c r="V161" s="323"/>
      <c r="W161" s="323"/>
      <c r="X161" s="323"/>
      <c r="Y161" s="324"/>
      <c r="Z161" s="325"/>
      <c r="AA161" s="324"/>
      <c r="AB161" s="72"/>
      <c r="AC161" s="326"/>
    </row>
    <row r="162" spans="1:29" s="69" customFormat="1" ht="12" hidden="1" customHeight="1" x14ac:dyDescent="0.2">
      <c r="A162" s="322"/>
      <c r="B162" s="323"/>
      <c r="D162" s="323"/>
      <c r="E162" s="323"/>
      <c r="F162" s="323"/>
      <c r="G162" s="323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37"/>
      <c r="U162" s="337"/>
      <c r="V162" s="323"/>
      <c r="W162" s="323"/>
      <c r="X162" s="323"/>
      <c r="Y162" s="324"/>
      <c r="Z162" s="325"/>
      <c r="AA162" s="324"/>
      <c r="AB162" s="72"/>
      <c r="AC162" s="326"/>
    </row>
    <row r="163" spans="1:29" s="69" customFormat="1" ht="12" hidden="1" customHeight="1" x14ac:dyDescent="0.2">
      <c r="A163" s="322"/>
      <c r="B163" s="323"/>
      <c r="D163" s="323"/>
      <c r="E163" s="323"/>
      <c r="F163" s="323"/>
      <c r="G163" s="323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  <c r="T163" s="337"/>
      <c r="U163" s="337"/>
      <c r="V163" s="323"/>
      <c r="W163" s="323"/>
      <c r="X163" s="323"/>
      <c r="Y163" s="324"/>
      <c r="Z163" s="325"/>
      <c r="AA163" s="324"/>
      <c r="AB163" s="72"/>
      <c r="AC163" s="326"/>
    </row>
    <row r="164" spans="1:29" s="69" customFormat="1" ht="12" hidden="1" customHeight="1" x14ac:dyDescent="0.2">
      <c r="A164" s="322"/>
      <c r="B164" s="323"/>
      <c r="D164" s="323"/>
      <c r="E164" s="323"/>
      <c r="F164" s="323"/>
      <c r="G164" s="323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37"/>
      <c r="U164" s="337"/>
      <c r="V164" s="323"/>
      <c r="W164" s="323"/>
      <c r="X164" s="323"/>
      <c r="Y164" s="324"/>
      <c r="Z164" s="325"/>
      <c r="AA164" s="324"/>
      <c r="AB164" s="72"/>
      <c r="AC164" s="326"/>
    </row>
    <row r="165" spans="1:29" s="69" customFormat="1" ht="12" hidden="1" customHeight="1" x14ac:dyDescent="0.2">
      <c r="A165" s="322"/>
      <c r="B165" s="323"/>
      <c r="D165" s="323"/>
      <c r="E165" s="323"/>
      <c r="F165" s="323"/>
      <c r="G165" s="323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  <c r="T165" s="337"/>
      <c r="U165" s="337"/>
      <c r="V165" s="323"/>
      <c r="W165" s="323"/>
      <c r="X165" s="323"/>
      <c r="Y165" s="324"/>
      <c r="Z165" s="325"/>
      <c r="AA165" s="324"/>
      <c r="AB165" s="72"/>
      <c r="AC165" s="326"/>
    </row>
    <row r="166" spans="1:29" s="69" customFormat="1" ht="12" hidden="1" customHeight="1" x14ac:dyDescent="0.2">
      <c r="A166" s="322"/>
      <c r="B166" s="323"/>
      <c r="D166" s="323"/>
      <c r="E166" s="323"/>
      <c r="F166" s="323"/>
      <c r="G166" s="323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37"/>
      <c r="U166" s="337"/>
      <c r="V166" s="323"/>
      <c r="W166" s="323"/>
      <c r="X166" s="323"/>
      <c r="Y166" s="324"/>
      <c r="Z166" s="325"/>
      <c r="AA166" s="324"/>
      <c r="AB166" s="72"/>
      <c r="AC166" s="326"/>
    </row>
    <row r="167" spans="1:29" s="69" customFormat="1" ht="12" hidden="1" customHeight="1" x14ac:dyDescent="0.2">
      <c r="A167" s="322"/>
      <c r="B167" s="323"/>
      <c r="D167" s="323"/>
      <c r="E167" s="323"/>
      <c r="F167" s="323"/>
      <c r="G167" s="323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  <c r="T167" s="337"/>
      <c r="U167" s="337"/>
      <c r="V167" s="323"/>
      <c r="W167" s="323"/>
      <c r="X167" s="323"/>
      <c r="Y167" s="324"/>
      <c r="Z167" s="325"/>
      <c r="AA167" s="324"/>
      <c r="AB167" s="72"/>
      <c r="AC167" s="326"/>
    </row>
    <row r="168" spans="1:29" s="69" customFormat="1" ht="12" hidden="1" customHeight="1" x14ac:dyDescent="0.2">
      <c r="A168" s="322"/>
      <c r="B168" s="323"/>
      <c r="D168" s="323"/>
      <c r="E168" s="323"/>
      <c r="F168" s="323"/>
      <c r="G168" s="323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37"/>
      <c r="U168" s="337"/>
      <c r="V168" s="323"/>
      <c r="W168" s="323"/>
      <c r="X168" s="323"/>
      <c r="Y168" s="324"/>
      <c r="Z168" s="325"/>
      <c r="AA168" s="324"/>
      <c r="AB168" s="72"/>
      <c r="AC168" s="326"/>
    </row>
    <row r="169" spans="1:29" s="69" customFormat="1" ht="12" hidden="1" customHeight="1" x14ac:dyDescent="0.2">
      <c r="A169" s="322"/>
      <c r="B169" s="323"/>
      <c r="D169" s="323"/>
      <c r="E169" s="323"/>
      <c r="F169" s="323"/>
      <c r="G169" s="323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  <c r="T169" s="337"/>
      <c r="U169" s="337"/>
      <c r="V169" s="323"/>
      <c r="W169" s="323"/>
      <c r="X169" s="323"/>
      <c r="Y169" s="324"/>
      <c r="Z169" s="325"/>
      <c r="AA169" s="324"/>
      <c r="AB169" s="72"/>
      <c r="AC169" s="326"/>
    </row>
    <row r="170" spans="1:29" s="69" customFormat="1" ht="12" hidden="1" customHeight="1" x14ac:dyDescent="0.2">
      <c r="A170" s="322"/>
      <c r="B170" s="323"/>
      <c r="D170" s="323"/>
      <c r="E170" s="323"/>
      <c r="F170" s="323"/>
      <c r="G170" s="323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  <c r="T170" s="337"/>
      <c r="U170" s="337"/>
      <c r="V170" s="323"/>
      <c r="W170" s="323"/>
      <c r="X170" s="323"/>
      <c r="Y170" s="324"/>
      <c r="Z170" s="325"/>
      <c r="AA170" s="324"/>
      <c r="AB170" s="72"/>
      <c r="AC170" s="326"/>
    </row>
    <row r="171" spans="1:29" s="69" customFormat="1" ht="12" hidden="1" customHeight="1" x14ac:dyDescent="0.2">
      <c r="A171" s="322"/>
      <c r="B171" s="323"/>
      <c r="D171" s="323"/>
      <c r="E171" s="323"/>
      <c r="F171" s="323"/>
      <c r="G171" s="323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  <c r="T171" s="337"/>
      <c r="U171" s="337"/>
      <c r="V171" s="323"/>
      <c r="W171" s="323"/>
      <c r="X171" s="323"/>
      <c r="Y171" s="324"/>
      <c r="Z171" s="325"/>
      <c r="AA171" s="324"/>
      <c r="AB171" s="72"/>
      <c r="AC171" s="326"/>
    </row>
    <row r="172" spans="1:29" s="69" customFormat="1" ht="12" hidden="1" customHeight="1" x14ac:dyDescent="0.2">
      <c r="A172" s="322"/>
      <c r="B172" s="323"/>
      <c r="D172" s="323"/>
      <c r="E172" s="323"/>
      <c r="F172" s="323"/>
      <c r="G172" s="323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  <c r="T172" s="337"/>
      <c r="U172" s="337"/>
      <c r="V172" s="323"/>
      <c r="W172" s="323"/>
      <c r="X172" s="323"/>
      <c r="Y172" s="324"/>
      <c r="Z172" s="325"/>
      <c r="AA172" s="324"/>
      <c r="AB172" s="72"/>
      <c r="AC172" s="326"/>
    </row>
    <row r="173" spans="1:29" s="69" customFormat="1" ht="12" hidden="1" customHeight="1" x14ac:dyDescent="0.2">
      <c r="A173" s="322"/>
      <c r="B173" s="323"/>
      <c r="D173" s="323"/>
      <c r="E173" s="323"/>
      <c r="F173" s="323"/>
      <c r="G173" s="323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  <c r="T173" s="337"/>
      <c r="U173" s="337"/>
      <c r="V173" s="323"/>
      <c r="W173" s="323"/>
      <c r="X173" s="323"/>
      <c r="Y173" s="324"/>
      <c r="Z173" s="325"/>
      <c r="AA173" s="324"/>
      <c r="AB173" s="72"/>
      <c r="AC173" s="326"/>
    </row>
    <row r="174" spans="1:29" s="69" customFormat="1" ht="12" hidden="1" customHeight="1" x14ac:dyDescent="0.2">
      <c r="A174" s="322"/>
      <c r="B174" s="323"/>
      <c r="D174" s="323"/>
      <c r="E174" s="323"/>
      <c r="F174" s="323"/>
      <c r="G174" s="323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  <c r="T174" s="337"/>
      <c r="U174" s="337"/>
      <c r="V174" s="323"/>
      <c r="W174" s="323"/>
      <c r="X174" s="323"/>
      <c r="Y174" s="324"/>
      <c r="Z174" s="325"/>
      <c r="AA174" s="324"/>
      <c r="AB174" s="72"/>
      <c r="AC174" s="326"/>
    </row>
    <row r="175" spans="1:29" s="69" customFormat="1" ht="12" hidden="1" customHeight="1" x14ac:dyDescent="0.2">
      <c r="A175" s="322"/>
      <c r="B175" s="323"/>
      <c r="D175" s="323"/>
      <c r="E175" s="323"/>
      <c r="F175" s="323"/>
      <c r="G175" s="323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  <c r="T175" s="337"/>
      <c r="U175" s="337"/>
      <c r="V175" s="323"/>
      <c r="W175" s="323"/>
      <c r="X175" s="323"/>
      <c r="Y175" s="324"/>
      <c r="Z175" s="325"/>
      <c r="AA175" s="324"/>
      <c r="AB175" s="72"/>
      <c r="AC175" s="326"/>
    </row>
    <row r="176" spans="1:29" s="69" customFormat="1" ht="12" hidden="1" customHeight="1" x14ac:dyDescent="0.2">
      <c r="A176" s="322"/>
      <c r="B176" s="323"/>
      <c r="D176" s="323"/>
      <c r="E176" s="323"/>
      <c r="F176" s="323"/>
      <c r="G176" s="323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  <c r="T176" s="337"/>
      <c r="U176" s="337"/>
      <c r="V176" s="323"/>
      <c r="W176" s="323"/>
      <c r="X176" s="323"/>
      <c r="Y176" s="324"/>
      <c r="Z176" s="325"/>
      <c r="AA176" s="324"/>
      <c r="AB176" s="72"/>
      <c r="AC176" s="326"/>
    </row>
    <row r="177" spans="1:29" s="69" customFormat="1" ht="12" hidden="1" customHeight="1" x14ac:dyDescent="0.2">
      <c r="A177" s="322"/>
      <c r="B177" s="323"/>
      <c r="D177" s="323"/>
      <c r="E177" s="323"/>
      <c r="F177" s="323"/>
      <c r="G177" s="323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37"/>
      <c r="U177" s="337"/>
      <c r="V177" s="323"/>
      <c r="W177" s="323"/>
      <c r="X177" s="323"/>
      <c r="Y177" s="324"/>
      <c r="Z177" s="325"/>
      <c r="AA177" s="324"/>
      <c r="AB177" s="72"/>
      <c r="AC177" s="326"/>
    </row>
    <row r="178" spans="1:29" s="69" customFormat="1" ht="12" hidden="1" customHeight="1" x14ac:dyDescent="0.2">
      <c r="A178" s="322"/>
      <c r="B178" s="323"/>
      <c r="D178" s="323"/>
      <c r="E178" s="323"/>
      <c r="F178" s="323"/>
      <c r="G178" s="323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  <c r="T178" s="337"/>
      <c r="U178" s="337"/>
      <c r="V178" s="323"/>
      <c r="W178" s="323"/>
      <c r="X178" s="323"/>
      <c r="Y178" s="324"/>
      <c r="Z178" s="325"/>
      <c r="AA178" s="324"/>
      <c r="AB178" s="72"/>
      <c r="AC178" s="326"/>
    </row>
    <row r="179" spans="1:29" s="69" customFormat="1" ht="12" hidden="1" customHeight="1" x14ac:dyDescent="0.2">
      <c r="A179" s="322"/>
      <c r="B179" s="323"/>
      <c r="D179" s="323"/>
      <c r="E179" s="323"/>
      <c r="F179" s="323"/>
      <c r="G179" s="323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  <c r="T179" s="337"/>
      <c r="U179" s="337"/>
      <c r="V179" s="323"/>
      <c r="W179" s="323"/>
      <c r="X179" s="323"/>
      <c r="Y179" s="324"/>
      <c r="Z179" s="325"/>
      <c r="AA179" s="324"/>
      <c r="AB179" s="72"/>
      <c r="AC179" s="326"/>
    </row>
    <row r="180" spans="1:29" s="69" customFormat="1" ht="12" hidden="1" customHeight="1" x14ac:dyDescent="0.2">
      <c r="A180" s="322"/>
      <c r="B180" s="323"/>
      <c r="D180" s="323"/>
      <c r="E180" s="323"/>
      <c r="F180" s="323"/>
      <c r="G180" s="323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  <c r="T180" s="337"/>
      <c r="U180" s="337"/>
      <c r="V180" s="323"/>
      <c r="W180" s="323"/>
      <c r="X180" s="323"/>
      <c r="Y180" s="324"/>
      <c r="Z180" s="325"/>
      <c r="AA180" s="324"/>
      <c r="AB180" s="72"/>
      <c r="AC180" s="326"/>
    </row>
    <row r="181" spans="1:29" s="69" customFormat="1" ht="12" hidden="1" customHeight="1" x14ac:dyDescent="0.2">
      <c r="A181" s="322"/>
      <c r="B181" s="323"/>
      <c r="D181" s="323"/>
      <c r="E181" s="323"/>
      <c r="F181" s="323"/>
      <c r="G181" s="323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  <c r="T181" s="337"/>
      <c r="U181" s="337"/>
      <c r="V181" s="323"/>
      <c r="W181" s="323"/>
      <c r="X181" s="323"/>
      <c r="Y181" s="324"/>
      <c r="Z181" s="325"/>
      <c r="AA181" s="324"/>
      <c r="AB181" s="72"/>
      <c r="AC181" s="326"/>
    </row>
    <row r="182" spans="1:29" s="69" customFormat="1" ht="12" hidden="1" customHeight="1" x14ac:dyDescent="0.2">
      <c r="A182" s="322"/>
      <c r="B182" s="323"/>
      <c r="D182" s="323"/>
      <c r="E182" s="323"/>
      <c r="F182" s="323"/>
      <c r="G182" s="323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  <c r="T182" s="337"/>
      <c r="U182" s="337"/>
      <c r="V182" s="323"/>
      <c r="W182" s="323"/>
      <c r="X182" s="323"/>
      <c r="Y182" s="324"/>
      <c r="Z182" s="325"/>
      <c r="AA182" s="324"/>
      <c r="AB182" s="72"/>
      <c r="AC182" s="326"/>
    </row>
    <row r="183" spans="1:29" s="69" customFormat="1" ht="12" hidden="1" customHeight="1" x14ac:dyDescent="0.2">
      <c r="A183" s="322"/>
      <c r="B183" s="323"/>
      <c r="D183" s="323"/>
      <c r="E183" s="323"/>
      <c r="F183" s="323"/>
      <c r="G183" s="323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  <c r="T183" s="337"/>
      <c r="U183" s="337"/>
      <c r="V183" s="323"/>
      <c r="W183" s="323"/>
      <c r="X183" s="323"/>
      <c r="Y183" s="324"/>
      <c r="Z183" s="325"/>
      <c r="AA183" s="324"/>
      <c r="AB183" s="72"/>
      <c r="AC183" s="326"/>
    </row>
    <row r="184" spans="1:29" s="69" customFormat="1" ht="12" hidden="1" customHeight="1" x14ac:dyDescent="0.2">
      <c r="A184" s="322"/>
      <c r="B184" s="323"/>
      <c r="D184" s="323"/>
      <c r="E184" s="323"/>
      <c r="F184" s="323"/>
      <c r="G184" s="323"/>
      <c r="H184" s="324"/>
      <c r="I184" s="324"/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  <c r="T184" s="337"/>
      <c r="U184" s="337"/>
      <c r="V184" s="323"/>
      <c r="W184" s="323"/>
      <c r="X184" s="323"/>
      <c r="Y184" s="324"/>
      <c r="Z184" s="325"/>
      <c r="AA184" s="324"/>
      <c r="AB184" s="72"/>
      <c r="AC184" s="326"/>
    </row>
    <row r="185" spans="1:29" s="69" customFormat="1" ht="12" hidden="1" customHeight="1" x14ac:dyDescent="0.2">
      <c r="A185" s="322"/>
      <c r="B185" s="323"/>
      <c r="D185" s="323"/>
      <c r="E185" s="323"/>
      <c r="F185" s="323"/>
      <c r="G185" s="323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  <c r="T185" s="337"/>
      <c r="U185" s="337"/>
      <c r="V185" s="323"/>
      <c r="W185" s="323"/>
      <c r="X185" s="323"/>
      <c r="Y185" s="324"/>
      <c r="Z185" s="325"/>
      <c r="AA185" s="324"/>
      <c r="AB185" s="72"/>
      <c r="AC185" s="326"/>
    </row>
    <row r="186" spans="1:29" s="69" customFormat="1" ht="12" hidden="1" customHeight="1" x14ac:dyDescent="0.2">
      <c r="A186" s="322"/>
      <c r="B186" s="323"/>
      <c r="D186" s="323"/>
      <c r="E186" s="323"/>
      <c r="F186" s="323"/>
      <c r="G186" s="323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  <c r="T186" s="337"/>
      <c r="U186" s="337"/>
      <c r="V186" s="323"/>
      <c r="W186" s="323"/>
      <c r="X186" s="323"/>
      <c r="Y186" s="324"/>
      <c r="Z186" s="325"/>
      <c r="AA186" s="324"/>
      <c r="AB186" s="72"/>
      <c r="AC186" s="326"/>
    </row>
    <row r="187" spans="1:29" s="69" customFormat="1" ht="12" hidden="1" customHeight="1" x14ac:dyDescent="0.2">
      <c r="A187" s="322"/>
      <c r="B187" s="323"/>
      <c r="D187" s="323"/>
      <c r="E187" s="323"/>
      <c r="F187" s="323"/>
      <c r="G187" s="323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  <c r="T187" s="337"/>
      <c r="U187" s="337"/>
      <c r="V187" s="323"/>
      <c r="W187" s="323"/>
      <c r="X187" s="323"/>
      <c r="Y187" s="324"/>
      <c r="Z187" s="325"/>
      <c r="AA187" s="324"/>
      <c r="AB187" s="72"/>
      <c r="AC187" s="326"/>
    </row>
    <row r="188" spans="1:29" s="69" customFormat="1" ht="12" hidden="1" customHeight="1" x14ac:dyDescent="0.2">
      <c r="A188" s="322"/>
      <c r="B188" s="323"/>
      <c r="D188" s="323"/>
      <c r="E188" s="323"/>
      <c r="F188" s="323"/>
      <c r="G188" s="323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  <c r="T188" s="337"/>
      <c r="U188" s="337"/>
      <c r="V188" s="323"/>
      <c r="W188" s="323"/>
      <c r="X188" s="323"/>
      <c r="Y188" s="324"/>
      <c r="Z188" s="325"/>
      <c r="AA188" s="324"/>
      <c r="AB188" s="72"/>
      <c r="AC188" s="326"/>
    </row>
    <row r="189" spans="1:29" s="69" customFormat="1" ht="12" hidden="1" customHeight="1" x14ac:dyDescent="0.2">
      <c r="A189" s="322"/>
      <c r="B189" s="323"/>
      <c r="D189" s="323"/>
      <c r="E189" s="323"/>
      <c r="F189" s="323"/>
      <c r="G189" s="323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  <c r="T189" s="337"/>
      <c r="U189" s="337"/>
      <c r="V189" s="323"/>
      <c r="W189" s="323"/>
      <c r="X189" s="323"/>
      <c r="Y189" s="324"/>
      <c r="Z189" s="325"/>
      <c r="AA189" s="324"/>
      <c r="AB189" s="72"/>
      <c r="AC189" s="326"/>
    </row>
    <row r="190" spans="1:29" s="69" customFormat="1" ht="12" hidden="1" customHeight="1" x14ac:dyDescent="0.2">
      <c r="A190" s="322"/>
      <c r="B190" s="323"/>
      <c r="D190" s="323"/>
      <c r="E190" s="323"/>
      <c r="F190" s="323"/>
      <c r="G190" s="323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  <c r="T190" s="337"/>
      <c r="U190" s="337"/>
      <c r="V190" s="323"/>
      <c r="W190" s="323"/>
      <c r="X190" s="323"/>
      <c r="Y190" s="324"/>
      <c r="Z190" s="325"/>
      <c r="AA190" s="324"/>
      <c r="AB190" s="72"/>
      <c r="AC190" s="326"/>
    </row>
    <row r="191" spans="1:29" s="69" customFormat="1" ht="12" hidden="1" customHeight="1" x14ac:dyDescent="0.2">
      <c r="A191" s="322"/>
      <c r="B191" s="323"/>
      <c r="D191" s="323"/>
      <c r="E191" s="323"/>
      <c r="F191" s="323"/>
      <c r="G191" s="323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  <c r="T191" s="337"/>
      <c r="U191" s="337"/>
      <c r="V191" s="323"/>
      <c r="W191" s="323"/>
      <c r="X191" s="323"/>
      <c r="Y191" s="324"/>
      <c r="Z191" s="325"/>
      <c r="AA191" s="324"/>
      <c r="AB191" s="72"/>
      <c r="AC191" s="326"/>
    </row>
    <row r="192" spans="1:29" s="69" customFormat="1" ht="12" hidden="1" customHeight="1" x14ac:dyDescent="0.2">
      <c r="A192" s="322"/>
      <c r="B192" s="323"/>
      <c r="D192" s="323"/>
      <c r="E192" s="323"/>
      <c r="F192" s="323"/>
      <c r="G192" s="323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  <c r="T192" s="337"/>
      <c r="U192" s="337"/>
      <c r="V192" s="323"/>
      <c r="W192" s="323"/>
      <c r="X192" s="323"/>
      <c r="Y192" s="324"/>
      <c r="Z192" s="325"/>
      <c r="AA192" s="324"/>
      <c r="AB192" s="72"/>
      <c r="AC192" s="326"/>
    </row>
    <row r="193" spans="1:29" s="69" customFormat="1" ht="12" hidden="1" customHeight="1" x14ac:dyDescent="0.2">
      <c r="A193" s="322"/>
      <c r="B193" s="323"/>
      <c r="D193" s="323"/>
      <c r="E193" s="323"/>
      <c r="F193" s="323"/>
      <c r="G193" s="323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  <c r="T193" s="337"/>
      <c r="U193" s="337"/>
      <c r="V193" s="323"/>
      <c r="W193" s="323"/>
      <c r="X193" s="323"/>
      <c r="Y193" s="324"/>
      <c r="Z193" s="325"/>
      <c r="AA193" s="324"/>
      <c r="AB193" s="72"/>
      <c r="AC193" s="326"/>
    </row>
    <row r="194" spans="1:29" s="69" customFormat="1" ht="12" hidden="1" customHeight="1" x14ac:dyDescent="0.2">
      <c r="A194" s="322"/>
      <c r="B194" s="323"/>
      <c r="D194" s="323"/>
      <c r="E194" s="323"/>
      <c r="F194" s="323"/>
      <c r="G194" s="323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  <c r="T194" s="337"/>
      <c r="U194" s="337"/>
      <c r="V194" s="323"/>
      <c r="W194" s="323"/>
      <c r="X194" s="323"/>
      <c r="Y194" s="324"/>
      <c r="Z194" s="325"/>
      <c r="AA194" s="324"/>
      <c r="AB194" s="72"/>
      <c r="AC194" s="326"/>
    </row>
    <row r="195" spans="1:29" s="69" customFormat="1" ht="12" hidden="1" customHeight="1" x14ac:dyDescent="0.2">
      <c r="A195" s="322"/>
      <c r="B195" s="323"/>
      <c r="D195" s="323"/>
      <c r="E195" s="323"/>
      <c r="F195" s="323"/>
      <c r="G195" s="323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  <c r="T195" s="337"/>
      <c r="U195" s="337"/>
      <c r="V195" s="323"/>
      <c r="W195" s="323"/>
      <c r="X195" s="323"/>
      <c r="Y195" s="324"/>
      <c r="Z195" s="325"/>
      <c r="AA195" s="324"/>
      <c r="AB195" s="72"/>
      <c r="AC195" s="326"/>
    </row>
    <row r="196" spans="1:29" s="69" customFormat="1" ht="12" hidden="1" customHeight="1" x14ac:dyDescent="0.2">
      <c r="A196" s="322"/>
      <c r="B196" s="323"/>
      <c r="D196" s="323"/>
      <c r="E196" s="323"/>
      <c r="F196" s="323"/>
      <c r="G196" s="323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  <c r="T196" s="337"/>
      <c r="U196" s="337"/>
      <c r="V196" s="323"/>
      <c r="W196" s="323"/>
      <c r="X196" s="323"/>
      <c r="Y196" s="324"/>
      <c r="Z196" s="325"/>
      <c r="AA196" s="324"/>
      <c r="AB196" s="72"/>
      <c r="AC196" s="326"/>
    </row>
    <row r="197" spans="1:29" s="69" customFormat="1" ht="12" hidden="1" customHeight="1" x14ac:dyDescent="0.2">
      <c r="A197" s="322"/>
      <c r="B197" s="323"/>
      <c r="D197" s="323"/>
      <c r="E197" s="323"/>
      <c r="F197" s="323"/>
      <c r="G197" s="323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  <c r="T197" s="337"/>
      <c r="U197" s="337"/>
      <c r="V197" s="323"/>
      <c r="W197" s="323"/>
      <c r="X197" s="323"/>
      <c r="Y197" s="324"/>
      <c r="Z197" s="325"/>
      <c r="AA197" s="324"/>
      <c r="AB197" s="72"/>
      <c r="AC197" s="326"/>
    </row>
    <row r="198" spans="1:29" s="69" customFormat="1" ht="12" hidden="1" customHeight="1" x14ac:dyDescent="0.2">
      <c r="A198" s="322"/>
      <c r="B198" s="323"/>
      <c r="D198" s="323"/>
      <c r="E198" s="323"/>
      <c r="F198" s="323"/>
      <c r="G198" s="323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  <c r="T198" s="337"/>
      <c r="U198" s="337"/>
      <c r="V198" s="323"/>
      <c r="W198" s="323"/>
      <c r="X198" s="323"/>
      <c r="Y198" s="324"/>
      <c r="Z198" s="325"/>
      <c r="AA198" s="324"/>
      <c r="AB198" s="72"/>
      <c r="AC198" s="326"/>
    </row>
    <row r="199" spans="1:29" s="69" customFormat="1" ht="12" hidden="1" customHeight="1" x14ac:dyDescent="0.2">
      <c r="A199" s="322"/>
      <c r="B199" s="323"/>
      <c r="D199" s="323"/>
      <c r="E199" s="323"/>
      <c r="F199" s="323"/>
      <c r="G199" s="323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  <c r="T199" s="337"/>
      <c r="U199" s="337"/>
      <c r="V199" s="323"/>
      <c r="W199" s="323"/>
      <c r="X199" s="323"/>
      <c r="Y199" s="324"/>
      <c r="Z199" s="325"/>
      <c r="AA199" s="324"/>
      <c r="AB199" s="72"/>
      <c r="AC199" s="326"/>
    </row>
    <row r="200" spans="1:29" s="69" customFormat="1" ht="12" hidden="1" customHeight="1" x14ac:dyDescent="0.2">
      <c r="A200" s="322"/>
      <c r="B200" s="323"/>
      <c r="D200" s="323"/>
      <c r="E200" s="323"/>
      <c r="F200" s="323"/>
      <c r="G200" s="323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  <c r="T200" s="337"/>
      <c r="U200" s="337"/>
      <c r="V200" s="323"/>
      <c r="W200" s="323"/>
      <c r="X200" s="323"/>
      <c r="Y200" s="324"/>
      <c r="Z200" s="325"/>
      <c r="AA200" s="324"/>
      <c r="AB200" s="72"/>
      <c r="AC200" s="326"/>
    </row>
    <row r="201" spans="1:29" s="69" customFormat="1" ht="12" hidden="1" customHeight="1" x14ac:dyDescent="0.2">
      <c r="A201" s="322"/>
      <c r="B201" s="323"/>
      <c r="D201" s="323"/>
      <c r="E201" s="323"/>
      <c r="F201" s="323"/>
      <c r="G201" s="323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  <c r="T201" s="337"/>
      <c r="U201" s="337"/>
      <c r="V201" s="323"/>
      <c r="W201" s="323"/>
      <c r="X201" s="323"/>
      <c r="Y201" s="324"/>
      <c r="Z201" s="325"/>
      <c r="AA201" s="324"/>
      <c r="AB201" s="72"/>
      <c r="AC201" s="326"/>
    </row>
    <row r="202" spans="1:29" s="69" customFormat="1" ht="12" hidden="1" customHeight="1" x14ac:dyDescent="0.2">
      <c r="A202" s="322"/>
      <c r="B202" s="323"/>
      <c r="D202" s="323"/>
      <c r="E202" s="323"/>
      <c r="F202" s="323"/>
      <c r="G202" s="323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  <c r="T202" s="337"/>
      <c r="U202" s="337"/>
      <c r="V202" s="323"/>
      <c r="W202" s="323"/>
      <c r="X202" s="323"/>
      <c r="Y202" s="324"/>
      <c r="Z202" s="325"/>
      <c r="AA202" s="324"/>
      <c r="AB202" s="72"/>
      <c r="AC202" s="326"/>
    </row>
    <row r="203" spans="1:29" s="69" customFormat="1" ht="12" hidden="1" customHeight="1" x14ac:dyDescent="0.2">
      <c r="A203" s="322"/>
      <c r="B203" s="323"/>
      <c r="D203" s="323"/>
      <c r="E203" s="323"/>
      <c r="F203" s="323"/>
      <c r="G203" s="323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  <c r="T203" s="337"/>
      <c r="U203" s="337"/>
      <c r="V203" s="323"/>
      <c r="W203" s="323"/>
      <c r="X203" s="323"/>
      <c r="Y203" s="324"/>
      <c r="Z203" s="325"/>
      <c r="AA203" s="324"/>
      <c r="AB203" s="72"/>
      <c r="AC203" s="326"/>
    </row>
    <row r="204" spans="1:29" s="69" customFormat="1" ht="4.5" hidden="1" customHeight="1" x14ac:dyDescent="0.2">
      <c r="A204" s="322"/>
      <c r="B204" s="323"/>
      <c r="D204" s="323"/>
      <c r="E204" s="323"/>
      <c r="F204" s="323"/>
      <c r="G204" s="323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  <c r="T204" s="337"/>
      <c r="U204" s="337"/>
      <c r="V204" s="323"/>
      <c r="W204" s="323"/>
      <c r="X204" s="323"/>
      <c r="Y204" s="324"/>
      <c r="Z204" s="325"/>
      <c r="AA204" s="324"/>
      <c r="AB204" s="72"/>
      <c r="AC204" s="326"/>
    </row>
    <row r="205" spans="1:29" s="69" customFormat="1" ht="12" hidden="1" customHeight="1" x14ac:dyDescent="0.2">
      <c r="A205" s="322"/>
      <c r="B205" s="323"/>
      <c r="D205" s="323"/>
      <c r="E205" s="323"/>
      <c r="F205" s="323"/>
      <c r="G205" s="323"/>
      <c r="H205" s="324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37"/>
      <c r="U205" s="337"/>
      <c r="V205" s="323"/>
      <c r="W205" s="323"/>
      <c r="X205" s="323"/>
      <c r="Y205" s="324"/>
      <c r="Z205" s="325"/>
      <c r="AA205" s="324"/>
      <c r="AB205" s="72"/>
      <c r="AC205" s="326"/>
    </row>
    <row r="206" spans="1:29" s="69" customFormat="1" ht="12" hidden="1" customHeight="1" x14ac:dyDescent="0.2">
      <c r="A206" s="322"/>
      <c r="B206" s="323"/>
      <c r="D206" s="323"/>
      <c r="E206" s="323"/>
      <c r="F206" s="323"/>
      <c r="G206" s="323"/>
      <c r="H206" s="324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  <c r="T206" s="337"/>
      <c r="U206" s="337"/>
      <c r="V206" s="323"/>
      <c r="W206" s="323"/>
      <c r="X206" s="323"/>
      <c r="Y206" s="324"/>
      <c r="Z206" s="325"/>
      <c r="AA206" s="324"/>
      <c r="AB206" s="72"/>
      <c r="AC206" s="326"/>
    </row>
    <row r="207" spans="1:29" s="69" customFormat="1" ht="12" hidden="1" customHeight="1" x14ac:dyDescent="0.2">
      <c r="A207" s="322"/>
      <c r="B207" s="323"/>
      <c r="D207" s="323"/>
      <c r="E207" s="323"/>
      <c r="F207" s="323"/>
      <c r="G207" s="323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  <c r="T207" s="337"/>
      <c r="U207" s="337"/>
      <c r="V207" s="323"/>
      <c r="W207" s="323"/>
      <c r="X207" s="323"/>
      <c r="Y207" s="324"/>
      <c r="Z207" s="325"/>
      <c r="AA207" s="324"/>
      <c r="AB207" s="72"/>
      <c r="AC207" s="326"/>
    </row>
    <row r="208" spans="1:29" s="69" customFormat="1" ht="12" hidden="1" customHeight="1" x14ac:dyDescent="0.2">
      <c r="A208" s="322"/>
      <c r="B208" s="323"/>
      <c r="D208" s="323"/>
      <c r="E208" s="323"/>
      <c r="F208" s="323"/>
      <c r="G208" s="323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  <c r="T208" s="337"/>
      <c r="U208" s="337"/>
      <c r="V208" s="323"/>
      <c r="W208" s="323"/>
      <c r="X208" s="323"/>
      <c r="Y208" s="324"/>
      <c r="Z208" s="325"/>
      <c r="AA208" s="324"/>
      <c r="AB208" s="72"/>
      <c r="AC208" s="326"/>
    </row>
    <row r="209" spans="1:29" s="69" customFormat="1" ht="12" hidden="1" customHeight="1" x14ac:dyDescent="0.2">
      <c r="A209" s="322"/>
      <c r="B209" s="323"/>
      <c r="D209" s="323"/>
      <c r="E209" s="323"/>
      <c r="F209" s="323"/>
      <c r="G209" s="323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  <c r="T209" s="337"/>
      <c r="U209" s="337"/>
      <c r="V209" s="323"/>
      <c r="W209" s="323"/>
      <c r="X209" s="323"/>
      <c r="Y209" s="324"/>
      <c r="Z209" s="325"/>
      <c r="AA209" s="324"/>
      <c r="AB209" s="72"/>
      <c r="AC209" s="326"/>
    </row>
    <row r="210" spans="1:29" s="69" customFormat="1" ht="12" hidden="1" customHeight="1" x14ac:dyDescent="0.2">
      <c r="A210" s="322"/>
      <c r="B210" s="323"/>
      <c r="D210" s="323"/>
      <c r="E210" s="323"/>
      <c r="F210" s="323"/>
      <c r="G210" s="323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  <c r="T210" s="337"/>
      <c r="U210" s="337"/>
      <c r="V210" s="323"/>
      <c r="W210" s="323"/>
      <c r="X210" s="323"/>
      <c r="Y210" s="324"/>
      <c r="Z210" s="325"/>
      <c r="AA210" s="324"/>
      <c r="AB210" s="72"/>
      <c r="AC210" s="326"/>
    </row>
    <row r="211" spans="1:29" s="69" customFormat="1" ht="12" hidden="1" customHeight="1" x14ac:dyDescent="0.2">
      <c r="A211" s="322"/>
      <c r="B211" s="323"/>
      <c r="D211" s="323"/>
      <c r="E211" s="323"/>
      <c r="F211" s="323"/>
      <c r="G211" s="323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  <c r="T211" s="337"/>
      <c r="U211" s="337"/>
      <c r="V211" s="323"/>
      <c r="W211" s="323"/>
      <c r="X211" s="323"/>
      <c r="Y211" s="324"/>
      <c r="Z211" s="325"/>
      <c r="AA211" s="324"/>
      <c r="AB211" s="72"/>
      <c r="AC211" s="326"/>
    </row>
    <row r="212" spans="1:29" s="69" customFormat="1" ht="12" hidden="1" customHeight="1" x14ac:dyDescent="0.2">
      <c r="A212" s="322"/>
      <c r="B212" s="323"/>
      <c r="D212" s="323"/>
      <c r="E212" s="323"/>
      <c r="F212" s="323"/>
      <c r="G212" s="323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  <c r="T212" s="337"/>
      <c r="U212" s="337"/>
      <c r="V212" s="323"/>
      <c r="W212" s="323"/>
      <c r="X212" s="323"/>
      <c r="Y212" s="324"/>
      <c r="Z212" s="325"/>
      <c r="AA212" s="324"/>
      <c r="AB212" s="72"/>
      <c r="AC212" s="326"/>
    </row>
    <row r="213" spans="1:29" s="69" customFormat="1" ht="12" hidden="1" customHeight="1" x14ac:dyDescent="0.2">
      <c r="A213" s="322"/>
      <c r="B213" s="323"/>
      <c r="D213" s="323"/>
      <c r="E213" s="323"/>
      <c r="F213" s="323"/>
      <c r="G213" s="323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  <c r="T213" s="337"/>
      <c r="U213" s="337"/>
      <c r="V213" s="323"/>
      <c r="W213" s="323"/>
      <c r="X213" s="323"/>
      <c r="Y213" s="324"/>
      <c r="Z213" s="325"/>
      <c r="AA213" s="324"/>
      <c r="AB213" s="72"/>
      <c r="AC213" s="326"/>
    </row>
    <row r="214" spans="1:29" s="69" customFormat="1" ht="12" hidden="1" customHeight="1" x14ac:dyDescent="0.2">
      <c r="A214" s="322"/>
      <c r="B214" s="323"/>
      <c r="D214" s="323"/>
      <c r="E214" s="323"/>
      <c r="F214" s="323"/>
      <c r="G214" s="323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  <c r="T214" s="337"/>
      <c r="U214" s="337"/>
      <c r="V214" s="323"/>
      <c r="W214" s="323"/>
      <c r="X214" s="323"/>
      <c r="Y214" s="324"/>
      <c r="Z214" s="325"/>
      <c r="AA214" s="324"/>
      <c r="AB214" s="72"/>
      <c r="AC214" s="326"/>
    </row>
    <row r="215" spans="1:29" s="69" customFormat="1" ht="12" hidden="1" customHeight="1" x14ac:dyDescent="0.2">
      <c r="A215" s="322"/>
      <c r="B215" s="323"/>
      <c r="D215" s="323"/>
      <c r="E215" s="323"/>
      <c r="F215" s="323"/>
      <c r="G215" s="323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  <c r="T215" s="337"/>
      <c r="U215" s="337"/>
      <c r="V215" s="323"/>
      <c r="W215" s="323"/>
      <c r="X215" s="323"/>
      <c r="Y215" s="324"/>
      <c r="Z215" s="325"/>
      <c r="AA215" s="324"/>
      <c r="AB215" s="72"/>
      <c r="AC215" s="326"/>
    </row>
    <row r="216" spans="1:29" s="69" customFormat="1" ht="12" hidden="1" customHeight="1" x14ac:dyDescent="0.2">
      <c r="A216" s="322"/>
      <c r="B216" s="323"/>
      <c r="D216" s="323"/>
      <c r="E216" s="323"/>
      <c r="F216" s="323"/>
      <c r="G216" s="323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  <c r="T216" s="337"/>
      <c r="U216" s="337"/>
      <c r="V216" s="323"/>
      <c r="W216" s="323"/>
      <c r="X216" s="323"/>
      <c r="Y216" s="324"/>
      <c r="Z216" s="325"/>
      <c r="AA216" s="324"/>
      <c r="AB216" s="72"/>
      <c r="AC216" s="326"/>
    </row>
    <row r="217" spans="1:29" s="69" customFormat="1" ht="12" hidden="1" customHeight="1" x14ac:dyDescent="0.2">
      <c r="A217" s="322"/>
      <c r="B217" s="323"/>
      <c r="D217" s="323"/>
      <c r="E217" s="323"/>
      <c r="F217" s="323"/>
      <c r="G217" s="323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  <c r="T217" s="337"/>
      <c r="U217" s="337"/>
      <c r="V217" s="323"/>
      <c r="W217" s="323"/>
      <c r="X217" s="323"/>
      <c r="Y217" s="324"/>
      <c r="Z217" s="325"/>
      <c r="AA217" s="324"/>
      <c r="AB217" s="72"/>
      <c r="AC217" s="326"/>
    </row>
    <row r="218" spans="1:29" s="69" customFormat="1" ht="12" hidden="1" customHeight="1" x14ac:dyDescent="0.2">
      <c r="A218" s="322"/>
      <c r="B218" s="323"/>
      <c r="D218" s="323"/>
      <c r="E218" s="323"/>
      <c r="F218" s="323"/>
      <c r="G218" s="323"/>
      <c r="H218" s="324"/>
      <c r="I218" s="324"/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  <c r="T218" s="337"/>
      <c r="U218" s="337"/>
      <c r="V218" s="323"/>
      <c r="W218" s="323"/>
      <c r="X218" s="323"/>
      <c r="Y218" s="324"/>
      <c r="Z218" s="325"/>
      <c r="AA218" s="324"/>
      <c r="AB218" s="72"/>
      <c r="AC218" s="326"/>
    </row>
    <row r="219" spans="1:29" s="69" customFormat="1" ht="12" hidden="1" customHeight="1" x14ac:dyDescent="0.2">
      <c r="A219" s="322"/>
      <c r="B219" s="323"/>
      <c r="D219" s="323"/>
      <c r="E219" s="323"/>
      <c r="F219" s="323"/>
      <c r="G219" s="323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  <c r="T219" s="337"/>
      <c r="U219" s="337"/>
      <c r="V219" s="323"/>
      <c r="W219" s="323"/>
      <c r="X219" s="323"/>
      <c r="Y219" s="324"/>
      <c r="Z219" s="325"/>
      <c r="AA219" s="324"/>
      <c r="AB219" s="72"/>
      <c r="AC219" s="326"/>
    </row>
    <row r="220" spans="1:29" s="69" customFormat="1" ht="12" hidden="1" customHeight="1" x14ac:dyDescent="0.2">
      <c r="A220" s="322"/>
      <c r="B220" s="323"/>
      <c r="D220" s="323"/>
      <c r="E220" s="323"/>
      <c r="F220" s="323"/>
      <c r="G220" s="323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  <c r="T220" s="337"/>
      <c r="U220" s="337"/>
      <c r="V220" s="323"/>
      <c r="W220" s="323"/>
      <c r="X220" s="323"/>
      <c r="Y220" s="324"/>
      <c r="Z220" s="325"/>
      <c r="AA220" s="324"/>
      <c r="AB220" s="72"/>
      <c r="AC220" s="326"/>
    </row>
    <row r="221" spans="1:29" s="69" customFormat="1" ht="12" hidden="1" customHeight="1" x14ac:dyDescent="0.2">
      <c r="A221" s="322"/>
      <c r="B221" s="323"/>
      <c r="D221" s="323"/>
      <c r="E221" s="323"/>
      <c r="F221" s="323"/>
      <c r="G221" s="323"/>
      <c r="H221" s="324"/>
      <c r="I221" s="324"/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  <c r="T221" s="337"/>
      <c r="U221" s="337"/>
      <c r="V221" s="323"/>
      <c r="W221" s="323"/>
      <c r="X221" s="323"/>
      <c r="Y221" s="324"/>
      <c r="Z221" s="325"/>
      <c r="AA221" s="324"/>
      <c r="AB221" s="72"/>
      <c r="AC221" s="326"/>
    </row>
    <row r="222" spans="1:29" s="69" customFormat="1" ht="12" hidden="1" customHeight="1" x14ac:dyDescent="0.2">
      <c r="A222" s="322"/>
      <c r="B222" s="323"/>
      <c r="D222" s="323"/>
      <c r="E222" s="323"/>
      <c r="F222" s="323"/>
      <c r="G222" s="323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  <c r="T222" s="337"/>
      <c r="U222" s="337"/>
      <c r="V222" s="323"/>
      <c r="W222" s="323"/>
      <c r="X222" s="323"/>
      <c r="Y222" s="324"/>
      <c r="Z222" s="325"/>
      <c r="AA222" s="324"/>
      <c r="AB222" s="72"/>
      <c r="AC222" s="326"/>
    </row>
    <row r="223" spans="1:29" s="69" customFormat="1" ht="12" hidden="1" customHeight="1" x14ac:dyDescent="0.2">
      <c r="A223" s="322"/>
      <c r="B223" s="323"/>
      <c r="D223" s="323"/>
      <c r="E223" s="323"/>
      <c r="F223" s="323"/>
      <c r="G223" s="323"/>
      <c r="H223" s="324"/>
      <c r="I223" s="324"/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  <c r="T223" s="337"/>
      <c r="U223" s="337"/>
      <c r="V223" s="323"/>
      <c r="W223" s="323"/>
      <c r="X223" s="323"/>
      <c r="Y223" s="324"/>
      <c r="Z223" s="325"/>
      <c r="AA223" s="324"/>
      <c r="AB223" s="72"/>
      <c r="AC223" s="326"/>
    </row>
    <row r="224" spans="1:29" s="69" customFormat="1" ht="12" hidden="1" customHeight="1" x14ac:dyDescent="0.2">
      <c r="A224" s="322"/>
      <c r="B224" s="323"/>
      <c r="D224" s="323"/>
      <c r="E224" s="323"/>
      <c r="F224" s="323"/>
      <c r="G224" s="323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  <c r="T224" s="337"/>
      <c r="U224" s="337"/>
      <c r="V224" s="323"/>
      <c r="W224" s="323"/>
      <c r="X224" s="323"/>
      <c r="Y224" s="324"/>
      <c r="Z224" s="325"/>
      <c r="AA224" s="324"/>
      <c r="AB224" s="72"/>
      <c r="AC224" s="326"/>
    </row>
    <row r="225" spans="1:29" s="69" customFormat="1" ht="12" hidden="1" customHeight="1" x14ac:dyDescent="0.2">
      <c r="A225" s="322"/>
      <c r="B225" s="323"/>
      <c r="D225" s="323"/>
      <c r="E225" s="323"/>
      <c r="F225" s="323"/>
      <c r="G225" s="323"/>
      <c r="H225" s="324"/>
      <c r="I225" s="324"/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  <c r="T225" s="337"/>
      <c r="U225" s="337"/>
      <c r="V225" s="323"/>
      <c r="W225" s="323"/>
      <c r="X225" s="323"/>
      <c r="Y225" s="324"/>
      <c r="Z225" s="325"/>
      <c r="AA225" s="324"/>
      <c r="AB225" s="72"/>
      <c r="AC225" s="326"/>
    </row>
  </sheetData>
  <mergeCells count="18">
    <mergeCell ref="V3:V9"/>
    <mergeCell ref="W3:W9"/>
    <mergeCell ref="AB3:AB9"/>
    <mergeCell ref="AC3:AC9"/>
    <mergeCell ref="X5:X9"/>
    <mergeCell ref="Y5:Y9"/>
    <mergeCell ref="Z5:Z9"/>
    <mergeCell ref="AA5:AA9"/>
    <mergeCell ref="P3:U6"/>
    <mergeCell ref="H3:K6"/>
    <mergeCell ref="L3:O6"/>
    <mergeCell ref="G3:G9"/>
    <mergeCell ref="A3:A9"/>
    <mergeCell ref="B3:B9"/>
    <mergeCell ref="D3:D9"/>
    <mergeCell ref="E3:E9"/>
    <mergeCell ref="F3:F9"/>
    <mergeCell ref="C3:C9"/>
  </mergeCells>
  <printOptions horizontalCentered="1"/>
  <pageMargins left="0.39370078740157483" right="0.31496062992125984" top="1.1023622047244095" bottom="0.62992125984251968" header="0.39370078740157483" footer="0.31496062992125984"/>
  <pageSetup paperSize="9" scale="70" firstPageNumber="2" pageOrder="overThenDown" orientation="landscape" useFirstPageNumber="1" errors="blank" r:id="rId1"/>
  <headerFooter scaleWithDoc="0">
    <oddFooter>&amp;L&amp;"Times New Roman,Regular"&amp;A&amp;C&amp;"Times New Roman,Regular"Списък № 3 изл. ОБВВПИ - 2023&amp;R&amp;"Times New Roman,Regular"&amp;P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view="pageLayout" topLeftCell="A13" zoomScaleNormal="100" workbookViewId="0">
      <selection activeCell="P27" sqref="P27"/>
    </sheetView>
  </sheetViews>
  <sheetFormatPr defaultColWidth="9" defaultRowHeight="12.75" x14ac:dyDescent="0.2"/>
  <cols>
    <col min="1" max="1" width="4.140625" style="60" customWidth="1"/>
    <col min="2" max="2" width="12.140625" style="60" customWidth="1"/>
    <col min="3" max="3" width="26.5703125" style="56" customWidth="1"/>
    <col min="4" max="4" width="5" style="61" customWidth="1"/>
    <col min="5" max="5" width="5" style="60" customWidth="1"/>
    <col min="6" max="6" width="4.5703125" style="60" customWidth="1"/>
    <col min="7" max="7" width="7.42578125" style="62" customWidth="1"/>
    <col min="8" max="8" width="7.28515625" style="65" customWidth="1"/>
    <col min="9" max="10" width="4.7109375" style="65" customWidth="1"/>
    <col min="11" max="11" width="7.7109375" style="65" customWidth="1"/>
    <col min="12" max="12" width="7.7109375" style="66" customWidth="1"/>
    <col min="13" max="13" width="6.7109375" style="66" customWidth="1"/>
    <col min="14" max="14" width="8.5703125" style="66" customWidth="1"/>
    <col min="15" max="15" width="7.85546875" style="66" customWidth="1"/>
    <col min="16" max="16" width="9.7109375" style="64" customWidth="1"/>
    <col min="17" max="17" width="10.28515625" style="64" customWidth="1"/>
    <col min="18" max="18" width="4.5703125" style="55" customWidth="1"/>
    <col min="19" max="19" width="7.5703125" style="55" customWidth="1"/>
    <col min="20" max="20" width="5.85546875" style="55" customWidth="1"/>
    <col min="21" max="21" width="6.140625" style="55" customWidth="1"/>
    <col min="22" max="22" width="6" style="55" customWidth="1"/>
    <col min="23" max="23" width="6.28515625" style="55" customWidth="1"/>
    <col min="24" max="24" width="8.28515625" style="55" customWidth="1"/>
    <col min="25" max="25" width="10.42578125" style="63" customWidth="1"/>
    <col min="26" max="89" width="9" style="55"/>
    <col min="90" max="90" width="4.140625" style="55" customWidth="1"/>
    <col min="91" max="91" width="12.140625" style="55" customWidth="1"/>
    <col min="92" max="92" width="26.5703125" style="55" customWidth="1"/>
    <col min="93" max="94" width="5" style="55" customWidth="1"/>
    <col min="95" max="95" width="4.5703125" style="55" customWidth="1"/>
    <col min="96" max="96" width="7.42578125" style="55" customWidth="1"/>
    <col min="97" max="97" width="7.28515625" style="55" customWidth="1"/>
    <col min="98" max="99" width="4.7109375" style="55" customWidth="1"/>
    <col min="100" max="100" width="7.7109375" style="55" customWidth="1"/>
    <col min="101" max="102" width="4.7109375" style="55" customWidth="1"/>
    <col min="103" max="103" width="5.7109375" style="55" customWidth="1"/>
    <col min="104" max="104" width="5.28515625" style="55" customWidth="1"/>
    <col min="105" max="110" width="4.7109375" style="55" customWidth="1"/>
    <col min="111" max="111" width="5.85546875" style="55" customWidth="1"/>
    <col min="112" max="112" width="7.140625" style="55" customWidth="1"/>
    <col min="113" max="120" width="4.7109375" style="55" customWidth="1"/>
    <col min="121" max="121" width="5.5703125" style="55" customWidth="1"/>
    <col min="122" max="123" width="4.7109375" style="55" customWidth="1"/>
    <col min="124" max="125" width="5.5703125" style="55" customWidth="1"/>
    <col min="126" max="126" width="4.7109375" style="55" customWidth="1"/>
    <col min="127" max="128" width="5.5703125" style="55" customWidth="1"/>
    <col min="129" max="130" width="4.7109375" style="55" customWidth="1"/>
    <col min="131" max="131" width="6.28515625" style="55" customWidth="1"/>
    <col min="132" max="132" width="6" style="55" customWidth="1"/>
    <col min="133" max="133" width="7.7109375" style="55" customWidth="1"/>
    <col min="134" max="134" width="6.7109375" style="55" customWidth="1"/>
    <col min="135" max="135" width="10.42578125" style="55" customWidth="1"/>
    <col min="136" max="136" width="9.5703125" style="55" customWidth="1"/>
    <col min="137" max="137" width="9.7109375" style="55" customWidth="1"/>
    <col min="138" max="138" width="8.28515625" style="55" customWidth="1"/>
    <col min="139" max="139" width="4.5703125" style="55" customWidth="1"/>
    <col min="140" max="140" width="7.5703125" style="55" customWidth="1"/>
    <col min="141" max="141" width="5.85546875" style="55" customWidth="1"/>
    <col min="142" max="142" width="6.140625" style="55" customWidth="1"/>
    <col min="143" max="143" width="6" style="55" customWidth="1"/>
    <col min="144" max="144" width="6.28515625" style="55" customWidth="1"/>
    <col min="145" max="145" width="8.28515625" style="55" customWidth="1"/>
    <col min="146" max="146" width="10.42578125" style="55" customWidth="1"/>
    <col min="147" max="345" width="9" style="55"/>
    <col min="346" max="346" width="4.140625" style="55" customWidth="1"/>
    <col min="347" max="347" width="12.140625" style="55" customWidth="1"/>
    <col min="348" max="348" width="26.5703125" style="55" customWidth="1"/>
    <col min="349" max="350" width="5" style="55" customWidth="1"/>
    <col min="351" max="351" width="4.5703125" style="55" customWidth="1"/>
    <col min="352" max="352" width="7.42578125" style="55" customWidth="1"/>
    <col min="353" max="353" width="7.28515625" style="55" customWidth="1"/>
    <col min="354" max="355" width="4.7109375" style="55" customWidth="1"/>
    <col min="356" max="356" width="7.7109375" style="55" customWidth="1"/>
    <col min="357" max="358" width="4.7109375" style="55" customWidth="1"/>
    <col min="359" max="359" width="5.7109375" style="55" customWidth="1"/>
    <col min="360" max="360" width="5.28515625" style="55" customWidth="1"/>
    <col min="361" max="366" width="4.7109375" style="55" customWidth="1"/>
    <col min="367" max="367" width="5.85546875" style="55" customWidth="1"/>
    <col min="368" max="368" width="7.140625" style="55" customWidth="1"/>
    <col min="369" max="376" width="4.7109375" style="55" customWidth="1"/>
    <col min="377" max="377" width="5.5703125" style="55" customWidth="1"/>
    <col min="378" max="379" width="4.7109375" style="55" customWidth="1"/>
    <col min="380" max="381" width="5.5703125" style="55" customWidth="1"/>
    <col min="382" max="382" width="4.7109375" style="55" customWidth="1"/>
    <col min="383" max="384" width="5.5703125" style="55" customWidth="1"/>
    <col min="385" max="386" width="4.7109375" style="55" customWidth="1"/>
    <col min="387" max="387" width="6.28515625" style="55" customWidth="1"/>
    <col min="388" max="388" width="6" style="55" customWidth="1"/>
    <col min="389" max="389" width="7.7109375" style="55" customWidth="1"/>
    <col min="390" max="390" width="6.7109375" style="55" customWidth="1"/>
    <col min="391" max="391" width="10.42578125" style="55" customWidth="1"/>
    <col min="392" max="392" width="9.5703125" style="55" customWidth="1"/>
    <col min="393" max="393" width="9.7109375" style="55" customWidth="1"/>
    <col min="394" max="394" width="8.28515625" style="55" customWidth="1"/>
    <col min="395" max="395" width="4.5703125" style="55" customWidth="1"/>
    <col min="396" max="396" width="7.5703125" style="55" customWidth="1"/>
    <col min="397" max="397" width="5.85546875" style="55" customWidth="1"/>
    <col min="398" max="398" width="6.140625" style="55" customWidth="1"/>
    <col min="399" max="399" width="6" style="55" customWidth="1"/>
    <col min="400" max="400" width="6.28515625" style="55" customWidth="1"/>
    <col min="401" max="401" width="8.28515625" style="55" customWidth="1"/>
    <col min="402" max="402" width="10.42578125" style="55" customWidth="1"/>
    <col min="403" max="601" width="9" style="55"/>
    <col min="602" max="602" width="4.140625" style="55" customWidth="1"/>
    <col min="603" max="603" width="12.140625" style="55" customWidth="1"/>
    <col min="604" max="604" width="26.5703125" style="55" customWidth="1"/>
    <col min="605" max="606" width="5" style="55" customWidth="1"/>
    <col min="607" max="607" width="4.5703125" style="55" customWidth="1"/>
    <col min="608" max="608" width="7.42578125" style="55" customWidth="1"/>
    <col min="609" max="609" width="7.28515625" style="55" customWidth="1"/>
    <col min="610" max="611" width="4.7109375" style="55" customWidth="1"/>
    <col min="612" max="612" width="7.7109375" style="55" customWidth="1"/>
    <col min="613" max="614" width="4.7109375" style="55" customWidth="1"/>
    <col min="615" max="615" width="5.7109375" style="55" customWidth="1"/>
    <col min="616" max="616" width="5.28515625" style="55" customWidth="1"/>
    <col min="617" max="622" width="4.7109375" style="55" customWidth="1"/>
    <col min="623" max="623" width="5.85546875" style="55" customWidth="1"/>
    <col min="624" max="624" width="7.140625" style="55" customWidth="1"/>
    <col min="625" max="632" width="4.7109375" style="55" customWidth="1"/>
    <col min="633" max="633" width="5.5703125" style="55" customWidth="1"/>
    <col min="634" max="635" width="4.7109375" style="55" customWidth="1"/>
    <col min="636" max="637" width="5.5703125" style="55" customWidth="1"/>
    <col min="638" max="638" width="4.7109375" style="55" customWidth="1"/>
    <col min="639" max="640" width="5.5703125" style="55" customWidth="1"/>
    <col min="641" max="642" width="4.7109375" style="55" customWidth="1"/>
    <col min="643" max="643" width="6.28515625" style="55" customWidth="1"/>
    <col min="644" max="644" width="6" style="55" customWidth="1"/>
    <col min="645" max="645" width="7.7109375" style="55" customWidth="1"/>
    <col min="646" max="646" width="6.7109375" style="55" customWidth="1"/>
    <col min="647" max="647" width="10.42578125" style="55" customWidth="1"/>
    <col min="648" max="648" width="9.5703125" style="55" customWidth="1"/>
    <col min="649" max="649" width="9.7109375" style="55" customWidth="1"/>
    <col min="650" max="650" width="8.28515625" style="55" customWidth="1"/>
    <col min="651" max="651" width="4.5703125" style="55" customWidth="1"/>
    <col min="652" max="652" width="7.5703125" style="55" customWidth="1"/>
    <col min="653" max="653" width="5.85546875" style="55" customWidth="1"/>
    <col min="654" max="654" width="6.140625" style="55" customWidth="1"/>
    <col min="655" max="655" width="6" style="55" customWidth="1"/>
    <col min="656" max="656" width="6.28515625" style="55" customWidth="1"/>
    <col min="657" max="657" width="8.28515625" style="55" customWidth="1"/>
    <col min="658" max="658" width="10.42578125" style="55" customWidth="1"/>
    <col min="659" max="857" width="9" style="55"/>
    <col min="858" max="858" width="4.140625" style="55" customWidth="1"/>
    <col min="859" max="859" width="12.140625" style="55" customWidth="1"/>
    <col min="860" max="860" width="26.5703125" style="55" customWidth="1"/>
    <col min="861" max="862" width="5" style="55" customWidth="1"/>
    <col min="863" max="863" width="4.5703125" style="55" customWidth="1"/>
    <col min="864" max="864" width="7.42578125" style="55" customWidth="1"/>
    <col min="865" max="865" width="7.28515625" style="55" customWidth="1"/>
    <col min="866" max="867" width="4.7109375" style="55" customWidth="1"/>
    <col min="868" max="868" width="7.7109375" style="55" customWidth="1"/>
    <col min="869" max="870" width="4.7109375" style="55" customWidth="1"/>
    <col min="871" max="871" width="5.7109375" style="55" customWidth="1"/>
    <col min="872" max="872" width="5.28515625" style="55" customWidth="1"/>
    <col min="873" max="878" width="4.7109375" style="55" customWidth="1"/>
    <col min="879" max="879" width="5.85546875" style="55" customWidth="1"/>
    <col min="880" max="880" width="7.140625" style="55" customWidth="1"/>
    <col min="881" max="888" width="4.7109375" style="55" customWidth="1"/>
    <col min="889" max="889" width="5.5703125" style="55" customWidth="1"/>
    <col min="890" max="891" width="4.7109375" style="55" customWidth="1"/>
    <col min="892" max="893" width="5.5703125" style="55" customWidth="1"/>
    <col min="894" max="894" width="4.7109375" style="55" customWidth="1"/>
    <col min="895" max="896" width="5.5703125" style="55" customWidth="1"/>
    <col min="897" max="898" width="4.7109375" style="55" customWidth="1"/>
    <col min="899" max="899" width="6.28515625" style="55" customWidth="1"/>
    <col min="900" max="900" width="6" style="55" customWidth="1"/>
    <col min="901" max="901" width="7.7109375" style="55" customWidth="1"/>
    <col min="902" max="902" width="6.7109375" style="55" customWidth="1"/>
    <col min="903" max="903" width="10.42578125" style="55" customWidth="1"/>
    <col min="904" max="904" width="9.5703125" style="55" customWidth="1"/>
    <col min="905" max="905" width="9.7109375" style="55" customWidth="1"/>
    <col min="906" max="906" width="8.28515625" style="55" customWidth="1"/>
    <col min="907" max="907" width="4.5703125" style="55" customWidth="1"/>
    <col min="908" max="908" width="7.5703125" style="55" customWidth="1"/>
    <col min="909" max="909" width="5.85546875" style="55" customWidth="1"/>
    <col min="910" max="910" width="6.140625" style="55" customWidth="1"/>
    <col min="911" max="911" width="6" style="55" customWidth="1"/>
    <col min="912" max="912" width="6.28515625" style="55" customWidth="1"/>
    <col min="913" max="913" width="8.28515625" style="55" customWidth="1"/>
    <col min="914" max="914" width="10.42578125" style="55" customWidth="1"/>
    <col min="915" max="1113" width="9" style="55"/>
    <col min="1114" max="1114" width="4.140625" style="55" customWidth="1"/>
    <col min="1115" max="1115" width="12.140625" style="55" customWidth="1"/>
    <col min="1116" max="1116" width="26.5703125" style="55" customWidth="1"/>
    <col min="1117" max="1118" width="5" style="55" customWidth="1"/>
    <col min="1119" max="1119" width="4.5703125" style="55" customWidth="1"/>
    <col min="1120" max="1120" width="7.42578125" style="55" customWidth="1"/>
    <col min="1121" max="1121" width="7.28515625" style="55" customWidth="1"/>
    <col min="1122" max="1123" width="4.7109375" style="55" customWidth="1"/>
    <col min="1124" max="1124" width="7.7109375" style="55" customWidth="1"/>
    <col min="1125" max="1126" width="4.7109375" style="55" customWidth="1"/>
    <col min="1127" max="1127" width="5.7109375" style="55" customWidth="1"/>
    <col min="1128" max="1128" width="5.28515625" style="55" customWidth="1"/>
    <col min="1129" max="1134" width="4.7109375" style="55" customWidth="1"/>
    <col min="1135" max="1135" width="5.85546875" style="55" customWidth="1"/>
    <col min="1136" max="1136" width="7.140625" style="55" customWidth="1"/>
    <col min="1137" max="1144" width="4.7109375" style="55" customWidth="1"/>
    <col min="1145" max="1145" width="5.5703125" style="55" customWidth="1"/>
    <col min="1146" max="1147" width="4.7109375" style="55" customWidth="1"/>
    <col min="1148" max="1149" width="5.5703125" style="55" customWidth="1"/>
    <col min="1150" max="1150" width="4.7109375" style="55" customWidth="1"/>
    <col min="1151" max="1152" width="5.5703125" style="55" customWidth="1"/>
    <col min="1153" max="1154" width="4.7109375" style="55" customWidth="1"/>
    <col min="1155" max="1155" width="6.28515625" style="55" customWidth="1"/>
    <col min="1156" max="1156" width="6" style="55" customWidth="1"/>
    <col min="1157" max="1157" width="7.7109375" style="55" customWidth="1"/>
    <col min="1158" max="1158" width="6.7109375" style="55" customWidth="1"/>
    <col min="1159" max="1159" width="10.42578125" style="55" customWidth="1"/>
    <col min="1160" max="1160" width="9.5703125" style="55" customWidth="1"/>
    <col min="1161" max="1161" width="9.7109375" style="55" customWidth="1"/>
    <col min="1162" max="1162" width="8.28515625" style="55" customWidth="1"/>
    <col min="1163" max="1163" width="4.5703125" style="55" customWidth="1"/>
    <col min="1164" max="1164" width="7.5703125" style="55" customWidth="1"/>
    <col min="1165" max="1165" width="5.85546875" style="55" customWidth="1"/>
    <col min="1166" max="1166" width="6.140625" style="55" customWidth="1"/>
    <col min="1167" max="1167" width="6" style="55" customWidth="1"/>
    <col min="1168" max="1168" width="6.28515625" style="55" customWidth="1"/>
    <col min="1169" max="1169" width="8.28515625" style="55" customWidth="1"/>
    <col min="1170" max="1170" width="10.42578125" style="55" customWidth="1"/>
    <col min="1171" max="1369" width="9" style="55"/>
    <col min="1370" max="1370" width="4.140625" style="55" customWidth="1"/>
    <col min="1371" max="1371" width="12.140625" style="55" customWidth="1"/>
    <col min="1372" max="1372" width="26.5703125" style="55" customWidth="1"/>
    <col min="1373" max="1374" width="5" style="55" customWidth="1"/>
    <col min="1375" max="1375" width="4.5703125" style="55" customWidth="1"/>
    <col min="1376" max="1376" width="7.42578125" style="55" customWidth="1"/>
    <col min="1377" max="1377" width="7.28515625" style="55" customWidth="1"/>
    <col min="1378" max="1379" width="4.7109375" style="55" customWidth="1"/>
    <col min="1380" max="1380" width="7.7109375" style="55" customWidth="1"/>
    <col min="1381" max="1382" width="4.7109375" style="55" customWidth="1"/>
    <col min="1383" max="1383" width="5.7109375" style="55" customWidth="1"/>
    <col min="1384" max="1384" width="5.28515625" style="55" customWidth="1"/>
    <col min="1385" max="1390" width="4.7109375" style="55" customWidth="1"/>
    <col min="1391" max="1391" width="5.85546875" style="55" customWidth="1"/>
    <col min="1392" max="1392" width="7.140625" style="55" customWidth="1"/>
    <col min="1393" max="1400" width="4.7109375" style="55" customWidth="1"/>
    <col min="1401" max="1401" width="5.5703125" style="55" customWidth="1"/>
    <col min="1402" max="1403" width="4.7109375" style="55" customWidth="1"/>
    <col min="1404" max="1405" width="5.5703125" style="55" customWidth="1"/>
    <col min="1406" max="1406" width="4.7109375" style="55" customWidth="1"/>
    <col min="1407" max="1408" width="5.5703125" style="55" customWidth="1"/>
    <col min="1409" max="1410" width="4.7109375" style="55" customWidth="1"/>
    <col min="1411" max="1411" width="6.28515625" style="55" customWidth="1"/>
    <col min="1412" max="1412" width="6" style="55" customWidth="1"/>
    <col min="1413" max="1413" width="7.7109375" style="55" customWidth="1"/>
    <col min="1414" max="1414" width="6.7109375" style="55" customWidth="1"/>
    <col min="1415" max="1415" width="10.42578125" style="55" customWidth="1"/>
    <col min="1416" max="1416" width="9.5703125" style="55" customWidth="1"/>
    <col min="1417" max="1417" width="9.7109375" style="55" customWidth="1"/>
    <col min="1418" max="1418" width="8.28515625" style="55" customWidth="1"/>
    <col min="1419" max="1419" width="4.5703125" style="55" customWidth="1"/>
    <col min="1420" max="1420" width="7.5703125" style="55" customWidth="1"/>
    <col min="1421" max="1421" width="5.85546875" style="55" customWidth="1"/>
    <col min="1422" max="1422" width="6.140625" style="55" customWidth="1"/>
    <col min="1423" max="1423" width="6" style="55" customWidth="1"/>
    <col min="1424" max="1424" width="6.28515625" style="55" customWidth="1"/>
    <col min="1425" max="1425" width="8.28515625" style="55" customWidth="1"/>
    <col min="1426" max="1426" width="10.42578125" style="55" customWidth="1"/>
    <col min="1427" max="1625" width="9" style="55"/>
    <col min="1626" max="1626" width="4.140625" style="55" customWidth="1"/>
    <col min="1627" max="1627" width="12.140625" style="55" customWidth="1"/>
    <col min="1628" max="1628" width="26.5703125" style="55" customWidth="1"/>
    <col min="1629" max="1630" width="5" style="55" customWidth="1"/>
    <col min="1631" max="1631" width="4.5703125" style="55" customWidth="1"/>
    <col min="1632" max="1632" width="7.42578125" style="55" customWidth="1"/>
    <col min="1633" max="1633" width="7.28515625" style="55" customWidth="1"/>
    <col min="1634" max="1635" width="4.7109375" style="55" customWidth="1"/>
    <col min="1636" max="1636" width="7.7109375" style="55" customWidth="1"/>
    <col min="1637" max="1638" width="4.7109375" style="55" customWidth="1"/>
    <col min="1639" max="1639" width="5.7109375" style="55" customWidth="1"/>
    <col min="1640" max="1640" width="5.28515625" style="55" customWidth="1"/>
    <col min="1641" max="1646" width="4.7109375" style="55" customWidth="1"/>
    <col min="1647" max="1647" width="5.85546875" style="55" customWidth="1"/>
    <col min="1648" max="1648" width="7.140625" style="55" customWidth="1"/>
    <col min="1649" max="1656" width="4.7109375" style="55" customWidth="1"/>
    <col min="1657" max="1657" width="5.5703125" style="55" customWidth="1"/>
    <col min="1658" max="1659" width="4.7109375" style="55" customWidth="1"/>
    <col min="1660" max="1661" width="5.5703125" style="55" customWidth="1"/>
    <col min="1662" max="1662" width="4.7109375" style="55" customWidth="1"/>
    <col min="1663" max="1664" width="5.5703125" style="55" customWidth="1"/>
    <col min="1665" max="1666" width="4.7109375" style="55" customWidth="1"/>
    <col min="1667" max="1667" width="6.28515625" style="55" customWidth="1"/>
    <col min="1668" max="1668" width="6" style="55" customWidth="1"/>
    <col min="1669" max="1669" width="7.7109375" style="55" customWidth="1"/>
    <col min="1670" max="1670" width="6.7109375" style="55" customWidth="1"/>
    <col min="1671" max="1671" width="10.42578125" style="55" customWidth="1"/>
    <col min="1672" max="1672" width="9.5703125" style="55" customWidth="1"/>
    <col min="1673" max="1673" width="9.7109375" style="55" customWidth="1"/>
    <col min="1674" max="1674" width="8.28515625" style="55" customWidth="1"/>
    <col min="1675" max="1675" width="4.5703125" style="55" customWidth="1"/>
    <col min="1676" max="1676" width="7.5703125" style="55" customWidth="1"/>
    <col min="1677" max="1677" width="5.85546875" style="55" customWidth="1"/>
    <col min="1678" max="1678" width="6.140625" style="55" customWidth="1"/>
    <col min="1679" max="1679" width="6" style="55" customWidth="1"/>
    <col min="1680" max="1680" width="6.28515625" style="55" customWidth="1"/>
    <col min="1681" max="1681" width="8.28515625" style="55" customWidth="1"/>
    <col min="1682" max="1682" width="10.42578125" style="55" customWidth="1"/>
    <col min="1683" max="1881" width="9" style="55"/>
    <col min="1882" max="1882" width="4.140625" style="55" customWidth="1"/>
    <col min="1883" max="1883" width="12.140625" style="55" customWidth="1"/>
    <col min="1884" max="1884" width="26.5703125" style="55" customWidth="1"/>
    <col min="1885" max="1886" width="5" style="55" customWidth="1"/>
    <col min="1887" max="1887" width="4.5703125" style="55" customWidth="1"/>
    <col min="1888" max="1888" width="7.42578125" style="55" customWidth="1"/>
    <col min="1889" max="1889" width="7.28515625" style="55" customWidth="1"/>
    <col min="1890" max="1891" width="4.7109375" style="55" customWidth="1"/>
    <col min="1892" max="1892" width="7.7109375" style="55" customWidth="1"/>
    <col min="1893" max="1894" width="4.7109375" style="55" customWidth="1"/>
    <col min="1895" max="1895" width="5.7109375" style="55" customWidth="1"/>
    <col min="1896" max="1896" width="5.28515625" style="55" customWidth="1"/>
    <col min="1897" max="1902" width="4.7109375" style="55" customWidth="1"/>
    <col min="1903" max="1903" width="5.85546875" style="55" customWidth="1"/>
    <col min="1904" max="1904" width="7.140625" style="55" customWidth="1"/>
    <col min="1905" max="1912" width="4.7109375" style="55" customWidth="1"/>
    <col min="1913" max="1913" width="5.5703125" style="55" customWidth="1"/>
    <col min="1914" max="1915" width="4.7109375" style="55" customWidth="1"/>
    <col min="1916" max="1917" width="5.5703125" style="55" customWidth="1"/>
    <col min="1918" max="1918" width="4.7109375" style="55" customWidth="1"/>
    <col min="1919" max="1920" width="5.5703125" style="55" customWidth="1"/>
    <col min="1921" max="1922" width="4.7109375" style="55" customWidth="1"/>
    <col min="1923" max="1923" width="6.28515625" style="55" customWidth="1"/>
    <col min="1924" max="1924" width="6" style="55" customWidth="1"/>
    <col min="1925" max="1925" width="7.7109375" style="55" customWidth="1"/>
    <col min="1926" max="1926" width="6.7109375" style="55" customWidth="1"/>
    <col min="1927" max="1927" width="10.42578125" style="55" customWidth="1"/>
    <col min="1928" max="1928" width="9.5703125" style="55" customWidth="1"/>
    <col min="1929" max="1929" width="9.7109375" style="55" customWidth="1"/>
    <col min="1930" max="1930" width="8.28515625" style="55" customWidth="1"/>
    <col min="1931" max="1931" width="4.5703125" style="55" customWidth="1"/>
    <col min="1932" max="1932" width="7.5703125" style="55" customWidth="1"/>
    <col min="1933" max="1933" width="5.85546875" style="55" customWidth="1"/>
    <col min="1934" max="1934" width="6.140625" style="55" customWidth="1"/>
    <col min="1935" max="1935" width="6" style="55" customWidth="1"/>
    <col min="1936" max="1936" width="6.28515625" style="55" customWidth="1"/>
    <col min="1937" max="1937" width="8.28515625" style="55" customWidth="1"/>
    <col min="1938" max="1938" width="10.42578125" style="55" customWidth="1"/>
    <col min="1939" max="2137" width="9" style="55"/>
    <col min="2138" max="2138" width="4.140625" style="55" customWidth="1"/>
    <col min="2139" max="2139" width="12.140625" style="55" customWidth="1"/>
    <col min="2140" max="2140" width="26.5703125" style="55" customWidth="1"/>
    <col min="2141" max="2142" width="5" style="55" customWidth="1"/>
    <col min="2143" max="2143" width="4.5703125" style="55" customWidth="1"/>
    <col min="2144" max="2144" width="7.42578125" style="55" customWidth="1"/>
    <col min="2145" max="2145" width="7.28515625" style="55" customWidth="1"/>
    <col min="2146" max="2147" width="4.7109375" style="55" customWidth="1"/>
    <col min="2148" max="2148" width="7.7109375" style="55" customWidth="1"/>
    <col min="2149" max="2150" width="4.7109375" style="55" customWidth="1"/>
    <col min="2151" max="2151" width="5.7109375" style="55" customWidth="1"/>
    <col min="2152" max="2152" width="5.28515625" style="55" customWidth="1"/>
    <col min="2153" max="2158" width="4.7109375" style="55" customWidth="1"/>
    <col min="2159" max="2159" width="5.85546875" style="55" customWidth="1"/>
    <col min="2160" max="2160" width="7.140625" style="55" customWidth="1"/>
    <col min="2161" max="2168" width="4.7109375" style="55" customWidth="1"/>
    <col min="2169" max="2169" width="5.5703125" style="55" customWidth="1"/>
    <col min="2170" max="2171" width="4.7109375" style="55" customWidth="1"/>
    <col min="2172" max="2173" width="5.5703125" style="55" customWidth="1"/>
    <col min="2174" max="2174" width="4.7109375" style="55" customWidth="1"/>
    <col min="2175" max="2176" width="5.5703125" style="55" customWidth="1"/>
    <col min="2177" max="2178" width="4.7109375" style="55" customWidth="1"/>
    <col min="2179" max="2179" width="6.28515625" style="55" customWidth="1"/>
    <col min="2180" max="2180" width="6" style="55" customWidth="1"/>
    <col min="2181" max="2181" width="7.7109375" style="55" customWidth="1"/>
    <col min="2182" max="2182" width="6.7109375" style="55" customWidth="1"/>
    <col min="2183" max="2183" width="10.42578125" style="55" customWidth="1"/>
    <col min="2184" max="2184" width="9.5703125" style="55" customWidth="1"/>
    <col min="2185" max="2185" width="9.7109375" style="55" customWidth="1"/>
    <col min="2186" max="2186" width="8.28515625" style="55" customWidth="1"/>
    <col min="2187" max="2187" width="4.5703125" style="55" customWidth="1"/>
    <col min="2188" max="2188" width="7.5703125" style="55" customWidth="1"/>
    <col min="2189" max="2189" width="5.85546875" style="55" customWidth="1"/>
    <col min="2190" max="2190" width="6.140625" style="55" customWidth="1"/>
    <col min="2191" max="2191" width="6" style="55" customWidth="1"/>
    <col min="2192" max="2192" width="6.28515625" style="55" customWidth="1"/>
    <col min="2193" max="2193" width="8.28515625" style="55" customWidth="1"/>
    <col min="2194" max="2194" width="10.42578125" style="55" customWidth="1"/>
    <col min="2195" max="2393" width="9" style="55"/>
    <col min="2394" max="2394" width="4.140625" style="55" customWidth="1"/>
    <col min="2395" max="2395" width="12.140625" style="55" customWidth="1"/>
    <col min="2396" max="2396" width="26.5703125" style="55" customWidth="1"/>
    <col min="2397" max="2398" width="5" style="55" customWidth="1"/>
    <col min="2399" max="2399" width="4.5703125" style="55" customWidth="1"/>
    <col min="2400" max="2400" width="7.42578125" style="55" customWidth="1"/>
    <col min="2401" max="2401" width="7.28515625" style="55" customWidth="1"/>
    <col min="2402" max="2403" width="4.7109375" style="55" customWidth="1"/>
    <col min="2404" max="2404" width="7.7109375" style="55" customWidth="1"/>
    <col min="2405" max="2406" width="4.7109375" style="55" customWidth="1"/>
    <col min="2407" max="2407" width="5.7109375" style="55" customWidth="1"/>
    <col min="2408" max="2408" width="5.28515625" style="55" customWidth="1"/>
    <col min="2409" max="2414" width="4.7109375" style="55" customWidth="1"/>
    <col min="2415" max="2415" width="5.85546875" style="55" customWidth="1"/>
    <col min="2416" max="2416" width="7.140625" style="55" customWidth="1"/>
    <col min="2417" max="2424" width="4.7109375" style="55" customWidth="1"/>
    <col min="2425" max="2425" width="5.5703125" style="55" customWidth="1"/>
    <col min="2426" max="2427" width="4.7109375" style="55" customWidth="1"/>
    <col min="2428" max="2429" width="5.5703125" style="55" customWidth="1"/>
    <col min="2430" max="2430" width="4.7109375" style="55" customWidth="1"/>
    <col min="2431" max="2432" width="5.5703125" style="55" customWidth="1"/>
    <col min="2433" max="2434" width="4.7109375" style="55" customWidth="1"/>
    <col min="2435" max="2435" width="6.28515625" style="55" customWidth="1"/>
    <col min="2436" max="2436" width="6" style="55" customWidth="1"/>
    <col min="2437" max="2437" width="7.7109375" style="55" customWidth="1"/>
    <col min="2438" max="2438" width="6.7109375" style="55" customWidth="1"/>
    <col min="2439" max="2439" width="10.42578125" style="55" customWidth="1"/>
    <col min="2440" max="2440" width="9.5703125" style="55" customWidth="1"/>
    <col min="2441" max="2441" width="9.7109375" style="55" customWidth="1"/>
    <col min="2442" max="2442" width="8.28515625" style="55" customWidth="1"/>
    <col min="2443" max="2443" width="4.5703125" style="55" customWidth="1"/>
    <col min="2444" max="2444" width="7.5703125" style="55" customWidth="1"/>
    <col min="2445" max="2445" width="5.85546875" style="55" customWidth="1"/>
    <col min="2446" max="2446" width="6.140625" style="55" customWidth="1"/>
    <col min="2447" max="2447" width="6" style="55" customWidth="1"/>
    <col min="2448" max="2448" width="6.28515625" style="55" customWidth="1"/>
    <col min="2449" max="2449" width="8.28515625" style="55" customWidth="1"/>
    <col min="2450" max="2450" width="10.42578125" style="55" customWidth="1"/>
    <col min="2451" max="2649" width="9" style="55"/>
    <col min="2650" max="2650" width="4.140625" style="55" customWidth="1"/>
    <col min="2651" max="2651" width="12.140625" style="55" customWidth="1"/>
    <col min="2652" max="2652" width="26.5703125" style="55" customWidth="1"/>
    <col min="2653" max="2654" width="5" style="55" customWidth="1"/>
    <col min="2655" max="2655" width="4.5703125" style="55" customWidth="1"/>
    <col min="2656" max="2656" width="7.42578125" style="55" customWidth="1"/>
    <col min="2657" max="2657" width="7.28515625" style="55" customWidth="1"/>
    <col min="2658" max="2659" width="4.7109375" style="55" customWidth="1"/>
    <col min="2660" max="2660" width="7.7109375" style="55" customWidth="1"/>
    <col min="2661" max="2662" width="4.7109375" style="55" customWidth="1"/>
    <col min="2663" max="2663" width="5.7109375" style="55" customWidth="1"/>
    <col min="2664" max="2664" width="5.28515625" style="55" customWidth="1"/>
    <col min="2665" max="2670" width="4.7109375" style="55" customWidth="1"/>
    <col min="2671" max="2671" width="5.85546875" style="55" customWidth="1"/>
    <col min="2672" max="2672" width="7.140625" style="55" customWidth="1"/>
    <col min="2673" max="2680" width="4.7109375" style="55" customWidth="1"/>
    <col min="2681" max="2681" width="5.5703125" style="55" customWidth="1"/>
    <col min="2682" max="2683" width="4.7109375" style="55" customWidth="1"/>
    <col min="2684" max="2685" width="5.5703125" style="55" customWidth="1"/>
    <col min="2686" max="2686" width="4.7109375" style="55" customWidth="1"/>
    <col min="2687" max="2688" width="5.5703125" style="55" customWidth="1"/>
    <col min="2689" max="2690" width="4.7109375" style="55" customWidth="1"/>
    <col min="2691" max="2691" width="6.28515625" style="55" customWidth="1"/>
    <col min="2692" max="2692" width="6" style="55" customWidth="1"/>
    <col min="2693" max="2693" width="7.7109375" style="55" customWidth="1"/>
    <col min="2694" max="2694" width="6.7109375" style="55" customWidth="1"/>
    <col min="2695" max="2695" width="10.42578125" style="55" customWidth="1"/>
    <col min="2696" max="2696" width="9.5703125" style="55" customWidth="1"/>
    <col min="2697" max="2697" width="9.7109375" style="55" customWidth="1"/>
    <col min="2698" max="2698" width="8.28515625" style="55" customWidth="1"/>
    <col min="2699" max="2699" width="4.5703125" style="55" customWidth="1"/>
    <col min="2700" max="2700" width="7.5703125" style="55" customWidth="1"/>
    <col min="2701" max="2701" width="5.85546875" style="55" customWidth="1"/>
    <col min="2702" max="2702" width="6.140625" style="55" customWidth="1"/>
    <col min="2703" max="2703" width="6" style="55" customWidth="1"/>
    <col min="2704" max="2704" width="6.28515625" style="55" customWidth="1"/>
    <col min="2705" max="2705" width="8.28515625" style="55" customWidth="1"/>
    <col min="2706" max="2706" width="10.42578125" style="55" customWidth="1"/>
    <col min="2707" max="2905" width="9" style="55"/>
    <col min="2906" max="2906" width="4.140625" style="55" customWidth="1"/>
    <col min="2907" max="2907" width="12.140625" style="55" customWidth="1"/>
    <col min="2908" max="2908" width="26.5703125" style="55" customWidth="1"/>
    <col min="2909" max="2910" width="5" style="55" customWidth="1"/>
    <col min="2911" max="2911" width="4.5703125" style="55" customWidth="1"/>
    <col min="2912" max="2912" width="7.42578125" style="55" customWidth="1"/>
    <col min="2913" max="2913" width="7.28515625" style="55" customWidth="1"/>
    <col min="2914" max="2915" width="4.7109375" style="55" customWidth="1"/>
    <col min="2916" max="2916" width="7.7109375" style="55" customWidth="1"/>
    <col min="2917" max="2918" width="4.7109375" style="55" customWidth="1"/>
    <col min="2919" max="2919" width="5.7109375" style="55" customWidth="1"/>
    <col min="2920" max="2920" width="5.28515625" style="55" customWidth="1"/>
    <col min="2921" max="2926" width="4.7109375" style="55" customWidth="1"/>
    <col min="2927" max="2927" width="5.85546875" style="55" customWidth="1"/>
    <col min="2928" max="2928" width="7.140625" style="55" customWidth="1"/>
    <col min="2929" max="2936" width="4.7109375" style="55" customWidth="1"/>
    <col min="2937" max="2937" width="5.5703125" style="55" customWidth="1"/>
    <col min="2938" max="2939" width="4.7109375" style="55" customWidth="1"/>
    <col min="2940" max="2941" width="5.5703125" style="55" customWidth="1"/>
    <col min="2942" max="2942" width="4.7109375" style="55" customWidth="1"/>
    <col min="2943" max="2944" width="5.5703125" style="55" customWidth="1"/>
    <col min="2945" max="2946" width="4.7109375" style="55" customWidth="1"/>
    <col min="2947" max="2947" width="6.28515625" style="55" customWidth="1"/>
    <col min="2948" max="2948" width="6" style="55" customWidth="1"/>
    <col min="2949" max="2949" width="7.7109375" style="55" customWidth="1"/>
    <col min="2950" max="2950" width="6.7109375" style="55" customWidth="1"/>
    <col min="2951" max="2951" width="10.42578125" style="55" customWidth="1"/>
    <col min="2952" max="2952" width="9.5703125" style="55" customWidth="1"/>
    <col min="2953" max="2953" width="9.7109375" style="55" customWidth="1"/>
    <col min="2954" max="2954" width="8.28515625" style="55" customWidth="1"/>
    <col min="2955" max="2955" width="4.5703125" style="55" customWidth="1"/>
    <col min="2956" max="2956" width="7.5703125" style="55" customWidth="1"/>
    <col min="2957" max="2957" width="5.85546875" style="55" customWidth="1"/>
    <col min="2958" max="2958" width="6.140625" style="55" customWidth="1"/>
    <col min="2959" max="2959" width="6" style="55" customWidth="1"/>
    <col min="2960" max="2960" width="6.28515625" style="55" customWidth="1"/>
    <col min="2961" max="2961" width="8.28515625" style="55" customWidth="1"/>
    <col min="2962" max="2962" width="10.42578125" style="55" customWidth="1"/>
    <col min="2963" max="3161" width="9" style="55"/>
    <col min="3162" max="3162" width="4.140625" style="55" customWidth="1"/>
    <col min="3163" max="3163" width="12.140625" style="55" customWidth="1"/>
    <col min="3164" max="3164" width="26.5703125" style="55" customWidth="1"/>
    <col min="3165" max="3166" width="5" style="55" customWidth="1"/>
    <col min="3167" max="3167" width="4.5703125" style="55" customWidth="1"/>
    <col min="3168" max="3168" width="7.42578125" style="55" customWidth="1"/>
    <col min="3169" max="3169" width="7.28515625" style="55" customWidth="1"/>
    <col min="3170" max="3171" width="4.7109375" style="55" customWidth="1"/>
    <col min="3172" max="3172" width="7.7109375" style="55" customWidth="1"/>
    <col min="3173" max="3174" width="4.7109375" style="55" customWidth="1"/>
    <col min="3175" max="3175" width="5.7109375" style="55" customWidth="1"/>
    <col min="3176" max="3176" width="5.28515625" style="55" customWidth="1"/>
    <col min="3177" max="3182" width="4.7109375" style="55" customWidth="1"/>
    <col min="3183" max="3183" width="5.85546875" style="55" customWidth="1"/>
    <col min="3184" max="3184" width="7.140625" style="55" customWidth="1"/>
    <col min="3185" max="3192" width="4.7109375" style="55" customWidth="1"/>
    <col min="3193" max="3193" width="5.5703125" style="55" customWidth="1"/>
    <col min="3194" max="3195" width="4.7109375" style="55" customWidth="1"/>
    <col min="3196" max="3197" width="5.5703125" style="55" customWidth="1"/>
    <col min="3198" max="3198" width="4.7109375" style="55" customWidth="1"/>
    <col min="3199" max="3200" width="5.5703125" style="55" customWidth="1"/>
    <col min="3201" max="3202" width="4.7109375" style="55" customWidth="1"/>
    <col min="3203" max="3203" width="6.28515625" style="55" customWidth="1"/>
    <col min="3204" max="3204" width="6" style="55" customWidth="1"/>
    <col min="3205" max="3205" width="7.7109375" style="55" customWidth="1"/>
    <col min="3206" max="3206" width="6.7109375" style="55" customWidth="1"/>
    <col min="3207" max="3207" width="10.42578125" style="55" customWidth="1"/>
    <col min="3208" max="3208" width="9.5703125" style="55" customWidth="1"/>
    <col min="3209" max="3209" width="9.7109375" style="55" customWidth="1"/>
    <col min="3210" max="3210" width="8.28515625" style="55" customWidth="1"/>
    <col min="3211" max="3211" width="4.5703125" style="55" customWidth="1"/>
    <col min="3212" max="3212" width="7.5703125" style="55" customWidth="1"/>
    <col min="3213" max="3213" width="5.85546875" style="55" customWidth="1"/>
    <col min="3214" max="3214" width="6.140625" style="55" customWidth="1"/>
    <col min="3215" max="3215" width="6" style="55" customWidth="1"/>
    <col min="3216" max="3216" width="6.28515625" style="55" customWidth="1"/>
    <col min="3217" max="3217" width="8.28515625" style="55" customWidth="1"/>
    <col min="3218" max="3218" width="10.42578125" style="55" customWidth="1"/>
    <col min="3219" max="3417" width="9" style="55"/>
    <col min="3418" max="3418" width="4.140625" style="55" customWidth="1"/>
    <col min="3419" max="3419" width="12.140625" style="55" customWidth="1"/>
    <col min="3420" max="3420" width="26.5703125" style="55" customWidth="1"/>
    <col min="3421" max="3422" width="5" style="55" customWidth="1"/>
    <col min="3423" max="3423" width="4.5703125" style="55" customWidth="1"/>
    <col min="3424" max="3424" width="7.42578125" style="55" customWidth="1"/>
    <col min="3425" max="3425" width="7.28515625" style="55" customWidth="1"/>
    <col min="3426" max="3427" width="4.7109375" style="55" customWidth="1"/>
    <col min="3428" max="3428" width="7.7109375" style="55" customWidth="1"/>
    <col min="3429" max="3430" width="4.7109375" style="55" customWidth="1"/>
    <col min="3431" max="3431" width="5.7109375" style="55" customWidth="1"/>
    <col min="3432" max="3432" width="5.28515625" style="55" customWidth="1"/>
    <col min="3433" max="3438" width="4.7109375" style="55" customWidth="1"/>
    <col min="3439" max="3439" width="5.85546875" style="55" customWidth="1"/>
    <col min="3440" max="3440" width="7.140625" style="55" customWidth="1"/>
    <col min="3441" max="3448" width="4.7109375" style="55" customWidth="1"/>
    <col min="3449" max="3449" width="5.5703125" style="55" customWidth="1"/>
    <col min="3450" max="3451" width="4.7109375" style="55" customWidth="1"/>
    <col min="3452" max="3453" width="5.5703125" style="55" customWidth="1"/>
    <col min="3454" max="3454" width="4.7109375" style="55" customWidth="1"/>
    <col min="3455" max="3456" width="5.5703125" style="55" customWidth="1"/>
    <col min="3457" max="3458" width="4.7109375" style="55" customWidth="1"/>
    <col min="3459" max="3459" width="6.28515625" style="55" customWidth="1"/>
    <col min="3460" max="3460" width="6" style="55" customWidth="1"/>
    <col min="3461" max="3461" width="7.7109375" style="55" customWidth="1"/>
    <col min="3462" max="3462" width="6.7109375" style="55" customWidth="1"/>
    <col min="3463" max="3463" width="10.42578125" style="55" customWidth="1"/>
    <col min="3464" max="3464" width="9.5703125" style="55" customWidth="1"/>
    <col min="3465" max="3465" width="9.7109375" style="55" customWidth="1"/>
    <col min="3466" max="3466" width="8.28515625" style="55" customWidth="1"/>
    <col min="3467" max="3467" width="4.5703125" style="55" customWidth="1"/>
    <col min="3468" max="3468" width="7.5703125" style="55" customWidth="1"/>
    <col min="3469" max="3469" width="5.85546875" style="55" customWidth="1"/>
    <col min="3470" max="3470" width="6.140625" style="55" customWidth="1"/>
    <col min="3471" max="3471" width="6" style="55" customWidth="1"/>
    <col min="3472" max="3472" width="6.28515625" style="55" customWidth="1"/>
    <col min="3473" max="3473" width="8.28515625" style="55" customWidth="1"/>
    <col min="3474" max="3474" width="10.42578125" style="55" customWidth="1"/>
    <col min="3475" max="3673" width="9" style="55"/>
    <col min="3674" max="3674" width="4.140625" style="55" customWidth="1"/>
    <col min="3675" max="3675" width="12.140625" style="55" customWidth="1"/>
    <col min="3676" max="3676" width="26.5703125" style="55" customWidth="1"/>
    <col min="3677" max="3678" width="5" style="55" customWidth="1"/>
    <col min="3679" max="3679" width="4.5703125" style="55" customWidth="1"/>
    <col min="3680" max="3680" width="7.42578125" style="55" customWidth="1"/>
    <col min="3681" max="3681" width="7.28515625" style="55" customWidth="1"/>
    <col min="3682" max="3683" width="4.7109375" style="55" customWidth="1"/>
    <col min="3684" max="3684" width="7.7109375" style="55" customWidth="1"/>
    <col min="3685" max="3686" width="4.7109375" style="55" customWidth="1"/>
    <col min="3687" max="3687" width="5.7109375" style="55" customWidth="1"/>
    <col min="3688" max="3688" width="5.28515625" style="55" customWidth="1"/>
    <col min="3689" max="3694" width="4.7109375" style="55" customWidth="1"/>
    <col min="3695" max="3695" width="5.85546875" style="55" customWidth="1"/>
    <col min="3696" max="3696" width="7.140625" style="55" customWidth="1"/>
    <col min="3697" max="3704" width="4.7109375" style="55" customWidth="1"/>
    <col min="3705" max="3705" width="5.5703125" style="55" customWidth="1"/>
    <col min="3706" max="3707" width="4.7109375" style="55" customWidth="1"/>
    <col min="3708" max="3709" width="5.5703125" style="55" customWidth="1"/>
    <col min="3710" max="3710" width="4.7109375" style="55" customWidth="1"/>
    <col min="3711" max="3712" width="5.5703125" style="55" customWidth="1"/>
    <col min="3713" max="3714" width="4.7109375" style="55" customWidth="1"/>
    <col min="3715" max="3715" width="6.28515625" style="55" customWidth="1"/>
    <col min="3716" max="3716" width="6" style="55" customWidth="1"/>
    <col min="3717" max="3717" width="7.7109375" style="55" customWidth="1"/>
    <col min="3718" max="3718" width="6.7109375" style="55" customWidth="1"/>
    <col min="3719" max="3719" width="10.42578125" style="55" customWidth="1"/>
    <col min="3720" max="3720" width="9.5703125" style="55" customWidth="1"/>
    <col min="3721" max="3721" width="9.7109375" style="55" customWidth="1"/>
    <col min="3722" max="3722" width="8.28515625" style="55" customWidth="1"/>
    <col min="3723" max="3723" width="4.5703125" style="55" customWidth="1"/>
    <col min="3724" max="3724" width="7.5703125" style="55" customWidth="1"/>
    <col min="3725" max="3725" width="5.85546875" style="55" customWidth="1"/>
    <col min="3726" max="3726" width="6.140625" style="55" customWidth="1"/>
    <col min="3727" max="3727" width="6" style="55" customWidth="1"/>
    <col min="3728" max="3728" width="6.28515625" style="55" customWidth="1"/>
    <col min="3729" max="3729" width="8.28515625" style="55" customWidth="1"/>
    <col min="3730" max="3730" width="10.42578125" style="55" customWidth="1"/>
    <col min="3731" max="3929" width="9" style="55"/>
    <col min="3930" max="3930" width="4.140625" style="55" customWidth="1"/>
    <col min="3931" max="3931" width="12.140625" style="55" customWidth="1"/>
    <col min="3932" max="3932" width="26.5703125" style="55" customWidth="1"/>
    <col min="3933" max="3934" width="5" style="55" customWidth="1"/>
    <col min="3935" max="3935" width="4.5703125" style="55" customWidth="1"/>
    <col min="3936" max="3936" width="7.42578125" style="55" customWidth="1"/>
    <col min="3937" max="3937" width="7.28515625" style="55" customWidth="1"/>
    <col min="3938" max="3939" width="4.7109375" style="55" customWidth="1"/>
    <col min="3940" max="3940" width="7.7109375" style="55" customWidth="1"/>
    <col min="3941" max="3942" width="4.7109375" style="55" customWidth="1"/>
    <col min="3943" max="3943" width="5.7109375" style="55" customWidth="1"/>
    <col min="3944" max="3944" width="5.28515625" style="55" customWidth="1"/>
    <col min="3945" max="3950" width="4.7109375" style="55" customWidth="1"/>
    <col min="3951" max="3951" width="5.85546875" style="55" customWidth="1"/>
    <col min="3952" max="3952" width="7.140625" style="55" customWidth="1"/>
    <col min="3953" max="3960" width="4.7109375" style="55" customWidth="1"/>
    <col min="3961" max="3961" width="5.5703125" style="55" customWidth="1"/>
    <col min="3962" max="3963" width="4.7109375" style="55" customWidth="1"/>
    <col min="3964" max="3965" width="5.5703125" style="55" customWidth="1"/>
    <col min="3966" max="3966" width="4.7109375" style="55" customWidth="1"/>
    <col min="3967" max="3968" width="5.5703125" style="55" customWidth="1"/>
    <col min="3969" max="3970" width="4.7109375" style="55" customWidth="1"/>
    <col min="3971" max="3971" width="6.28515625" style="55" customWidth="1"/>
    <col min="3972" max="3972" width="6" style="55" customWidth="1"/>
    <col min="3973" max="3973" width="7.7109375" style="55" customWidth="1"/>
    <col min="3974" max="3974" width="6.7109375" style="55" customWidth="1"/>
    <col min="3975" max="3975" width="10.42578125" style="55" customWidth="1"/>
    <col min="3976" max="3976" width="9.5703125" style="55" customWidth="1"/>
    <col min="3977" max="3977" width="9.7109375" style="55" customWidth="1"/>
    <col min="3978" max="3978" width="8.28515625" style="55" customWidth="1"/>
    <col min="3979" max="3979" width="4.5703125" style="55" customWidth="1"/>
    <col min="3980" max="3980" width="7.5703125" style="55" customWidth="1"/>
    <col min="3981" max="3981" width="5.85546875" style="55" customWidth="1"/>
    <col min="3982" max="3982" width="6.140625" style="55" customWidth="1"/>
    <col min="3983" max="3983" width="6" style="55" customWidth="1"/>
    <col min="3984" max="3984" width="6.28515625" style="55" customWidth="1"/>
    <col min="3985" max="3985" width="8.28515625" style="55" customWidth="1"/>
    <col min="3986" max="3986" width="10.42578125" style="55" customWidth="1"/>
    <col min="3987" max="4185" width="9" style="55"/>
    <col min="4186" max="4186" width="4.140625" style="55" customWidth="1"/>
    <col min="4187" max="4187" width="12.140625" style="55" customWidth="1"/>
    <col min="4188" max="4188" width="26.5703125" style="55" customWidth="1"/>
    <col min="4189" max="4190" width="5" style="55" customWidth="1"/>
    <col min="4191" max="4191" width="4.5703125" style="55" customWidth="1"/>
    <col min="4192" max="4192" width="7.42578125" style="55" customWidth="1"/>
    <col min="4193" max="4193" width="7.28515625" style="55" customWidth="1"/>
    <col min="4194" max="4195" width="4.7109375" style="55" customWidth="1"/>
    <col min="4196" max="4196" width="7.7109375" style="55" customWidth="1"/>
    <col min="4197" max="4198" width="4.7109375" style="55" customWidth="1"/>
    <col min="4199" max="4199" width="5.7109375" style="55" customWidth="1"/>
    <col min="4200" max="4200" width="5.28515625" style="55" customWidth="1"/>
    <col min="4201" max="4206" width="4.7109375" style="55" customWidth="1"/>
    <col min="4207" max="4207" width="5.85546875" style="55" customWidth="1"/>
    <col min="4208" max="4208" width="7.140625" style="55" customWidth="1"/>
    <col min="4209" max="4216" width="4.7109375" style="55" customWidth="1"/>
    <col min="4217" max="4217" width="5.5703125" style="55" customWidth="1"/>
    <col min="4218" max="4219" width="4.7109375" style="55" customWidth="1"/>
    <col min="4220" max="4221" width="5.5703125" style="55" customWidth="1"/>
    <col min="4222" max="4222" width="4.7109375" style="55" customWidth="1"/>
    <col min="4223" max="4224" width="5.5703125" style="55" customWidth="1"/>
    <col min="4225" max="4226" width="4.7109375" style="55" customWidth="1"/>
    <col min="4227" max="4227" width="6.28515625" style="55" customWidth="1"/>
    <col min="4228" max="4228" width="6" style="55" customWidth="1"/>
    <col min="4229" max="4229" width="7.7109375" style="55" customWidth="1"/>
    <col min="4230" max="4230" width="6.7109375" style="55" customWidth="1"/>
    <col min="4231" max="4231" width="10.42578125" style="55" customWidth="1"/>
    <col min="4232" max="4232" width="9.5703125" style="55" customWidth="1"/>
    <col min="4233" max="4233" width="9.7109375" style="55" customWidth="1"/>
    <col min="4234" max="4234" width="8.28515625" style="55" customWidth="1"/>
    <col min="4235" max="4235" width="4.5703125" style="55" customWidth="1"/>
    <col min="4236" max="4236" width="7.5703125" style="55" customWidth="1"/>
    <col min="4237" max="4237" width="5.85546875" style="55" customWidth="1"/>
    <col min="4238" max="4238" width="6.140625" style="55" customWidth="1"/>
    <col min="4239" max="4239" width="6" style="55" customWidth="1"/>
    <col min="4240" max="4240" width="6.28515625" style="55" customWidth="1"/>
    <col min="4241" max="4241" width="8.28515625" style="55" customWidth="1"/>
    <col min="4242" max="4242" width="10.42578125" style="55" customWidth="1"/>
    <col min="4243" max="4441" width="9" style="55"/>
    <col min="4442" max="4442" width="4.140625" style="55" customWidth="1"/>
    <col min="4443" max="4443" width="12.140625" style="55" customWidth="1"/>
    <col min="4444" max="4444" width="26.5703125" style="55" customWidth="1"/>
    <col min="4445" max="4446" width="5" style="55" customWidth="1"/>
    <col min="4447" max="4447" width="4.5703125" style="55" customWidth="1"/>
    <col min="4448" max="4448" width="7.42578125" style="55" customWidth="1"/>
    <col min="4449" max="4449" width="7.28515625" style="55" customWidth="1"/>
    <col min="4450" max="4451" width="4.7109375" style="55" customWidth="1"/>
    <col min="4452" max="4452" width="7.7109375" style="55" customWidth="1"/>
    <col min="4453" max="4454" width="4.7109375" style="55" customWidth="1"/>
    <col min="4455" max="4455" width="5.7109375" style="55" customWidth="1"/>
    <col min="4456" max="4456" width="5.28515625" style="55" customWidth="1"/>
    <col min="4457" max="4462" width="4.7109375" style="55" customWidth="1"/>
    <col min="4463" max="4463" width="5.85546875" style="55" customWidth="1"/>
    <col min="4464" max="4464" width="7.140625" style="55" customWidth="1"/>
    <col min="4465" max="4472" width="4.7109375" style="55" customWidth="1"/>
    <col min="4473" max="4473" width="5.5703125" style="55" customWidth="1"/>
    <col min="4474" max="4475" width="4.7109375" style="55" customWidth="1"/>
    <col min="4476" max="4477" width="5.5703125" style="55" customWidth="1"/>
    <col min="4478" max="4478" width="4.7109375" style="55" customWidth="1"/>
    <col min="4479" max="4480" width="5.5703125" style="55" customWidth="1"/>
    <col min="4481" max="4482" width="4.7109375" style="55" customWidth="1"/>
    <col min="4483" max="4483" width="6.28515625" style="55" customWidth="1"/>
    <col min="4484" max="4484" width="6" style="55" customWidth="1"/>
    <col min="4485" max="4485" width="7.7109375" style="55" customWidth="1"/>
    <col min="4486" max="4486" width="6.7109375" style="55" customWidth="1"/>
    <col min="4487" max="4487" width="10.42578125" style="55" customWidth="1"/>
    <col min="4488" max="4488" width="9.5703125" style="55" customWidth="1"/>
    <col min="4489" max="4489" width="9.7109375" style="55" customWidth="1"/>
    <col min="4490" max="4490" width="8.28515625" style="55" customWidth="1"/>
    <col min="4491" max="4491" width="4.5703125" style="55" customWidth="1"/>
    <col min="4492" max="4492" width="7.5703125" style="55" customWidth="1"/>
    <col min="4493" max="4493" width="5.85546875" style="55" customWidth="1"/>
    <col min="4494" max="4494" width="6.140625" style="55" customWidth="1"/>
    <col min="4495" max="4495" width="6" style="55" customWidth="1"/>
    <col min="4496" max="4496" width="6.28515625" style="55" customWidth="1"/>
    <col min="4497" max="4497" width="8.28515625" style="55" customWidth="1"/>
    <col min="4498" max="4498" width="10.42578125" style="55" customWidth="1"/>
    <col min="4499" max="4697" width="9" style="55"/>
    <col min="4698" max="4698" width="4.140625" style="55" customWidth="1"/>
    <col min="4699" max="4699" width="12.140625" style="55" customWidth="1"/>
    <col min="4700" max="4700" width="26.5703125" style="55" customWidth="1"/>
    <col min="4701" max="4702" width="5" style="55" customWidth="1"/>
    <col min="4703" max="4703" width="4.5703125" style="55" customWidth="1"/>
    <col min="4704" max="4704" width="7.42578125" style="55" customWidth="1"/>
    <col min="4705" max="4705" width="7.28515625" style="55" customWidth="1"/>
    <col min="4706" max="4707" width="4.7109375" style="55" customWidth="1"/>
    <col min="4708" max="4708" width="7.7109375" style="55" customWidth="1"/>
    <col min="4709" max="4710" width="4.7109375" style="55" customWidth="1"/>
    <col min="4711" max="4711" width="5.7109375" style="55" customWidth="1"/>
    <col min="4712" max="4712" width="5.28515625" style="55" customWidth="1"/>
    <col min="4713" max="4718" width="4.7109375" style="55" customWidth="1"/>
    <col min="4719" max="4719" width="5.85546875" style="55" customWidth="1"/>
    <col min="4720" max="4720" width="7.140625" style="55" customWidth="1"/>
    <col min="4721" max="4728" width="4.7109375" style="55" customWidth="1"/>
    <col min="4729" max="4729" width="5.5703125" style="55" customWidth="1"/>
    <col min="4730" max="4731" width="4.7109375" style="55" customWidth="1"/>
    <col min="4732" max="4733" width="5.5703125" style="55" customWidth="1"/>
    <col min="4734" max="4734" width="4.7109375" style="55" customWidth="1"/>
    <col min="4735" max="4736" width="5.5703125" style="55" customWidth="1"/>
    <col min="4737" max="4738" width="4.7109375" style="55" customWidth="1"/>
    <col min="4739" max="4739" width="6.28515625" style="55" customWidth="1"/>
    <col min="4740" max="4740" width="6" style="55" customWidth="1"/>
    <col min="4741" max="4741" width="7.7109375" style="55" customWidth="1"/>
    <col min="4742" max="4742" width="6.7109375" style="55" customWidth="1"/>
    <col min="4743" max="4743" width="10.42578125" style="55" customWidth="1"/>
    <col min="4744" max="4744" width="9.5703125" style="55" customWidth="1"/>
    <col min="4745" max="4745" width="9.7109375" style="55" customWidth="1"/>
    <col min="4746" max="4746" width="8.28515625" style="55" customWidth="1"/>
    <col min="4747" max="4747" width="4.5703125" style="55" customWidth="1"/>
    <col min="4748" max="4748" width="7.5703125" style="55" customWidth="1"/>
    <col min="4749" max="4749" width="5.85546875" style="55" customWidth="1"/>
    <col min="4750" max="4750" width="6.140625" style="55" customWidth="1"/>
    <col min="4751" max="4751" width="6" style="55" customWidth="1"/>
    <col min="4752" max="4752" width="6.28515625" style="55" customWidth="1"/>
    <col min="4753" max="4753" width="8.28515625" style="55" customWidth="1"/>
    <col min="4754" max="4754" width="10.42578125" style="55" customWidth="1"/>
    <col min="4755" max="4953" width="9" style="55"/>
    <col min="4954" max="4954" width="4.140625" style="55" customWidth="1"/>
    <col min="4955" max="4955" width="12.140625" style="55" customWidth="1"/>
    <col min="4956" max="4956" width="26.5703125" style="55" customWidth="1"/>
    <col min="4957" max="4958" width="5" style="55" customWidth="1"/>
    <col min="4959" max="4959" width="4.5703125" style="55" customWidth="1"/>
    <col min="4960" max="4960" width="7.42578125" style="55" customWidth="1"/>
    <col min="4961" max="4961" width="7.28515625" style="55" customWidth="1"/>
    <col min="4962" max="4963" width="4.7109375" style="55" customWidth="1"/>
    <col min="4964" max="4964" width="7.7109375" style="55" customWidth="1"/>
    <col min="4965" max="4966" width="4.7109375" style="55" customWidth="1"/>
    <col min="4967" max="4967" width="5.7109375" style="55" customWidth="1"/>
    <col min="4968" max="4968" width="5.28515625" style="55" customWidth="1"/>
    <col min="4969" max="4974" width="4.7109375" style="55" customWidth="1"/>
    <col min="4975" max="4975" width="5.85546875" style="55" customWidth="1"/>
    <col min="4976" max="4976" width="7.140625" style="55" customWidth="1"/>
    <col min="4977" max="4984" width="4.7109375" style="55" customWidth="1"/>
    <col min="4985" max="4985" width="5.5703125" style="55" customWidth="1"/>
    <col min="4986" max="4987" width="4.7109375" style="55" customWidth="1"/>
    <col min="4988" max="4989" width="5.5703125" style="55" customWidth="1"/>
    <col min="4990" max="4990" width="4.7109375" style="55" customWidth="1"/>
    <col min="4991" max="4992" width="5.5703125" style="55" customWidth="1"/>
    <col min="4993" max="4994" width="4.7109375" style="55" customWidth="1"/>
    <col min="4995" max="4995" width="6.28515625" style="55" customWidth="1"/>
    <col min="4996" max="4996" width="6" style="55" customWidth="1"/>
    <col min="4997" max="4997" width="7.7109375" style="55" customWidth="1"/>
    <col min="4998" max="4998" width="6.7109375" style="55" customWidth="1"/>
    <col min="4999" max="4999" width="10.42578125" style="55" customWidth="1"/>
    <col min="5000" max="5000" width="9.5703125" style="55" customWidth="1"/>
    <col min="5001" max="5001" width="9.7109375" style="55" customWidth="1"/>
    <col min="5002" max="5002" width="8.28515625" style="55" customWidth="1"/>
    <col min="5003" max="5003" width="4.5703125" style="55" customWidth="1"/>
    <col min="5004" max="5004" width="7.5703125" style="55" customWidth="1"/>
    <col min="5005" max="5005" width="5.85546875" style="55" customWidth="1"/>
    <col min="5006" max="5006" width="6.140625" style="55" customWidth="1"/>
    <col min="5007" max="5007" width="6" style="55" customWidth="1"/>
    <col min="5008" max="5008" width="6.28515625" style="55" customWidth="1"/>
    <col min="5009" max="5009" width="8.28515625" style="55" customWidth="1"/>
    <col min="5010" max="5010" width="10.42578125" style="55" customWidth="1"/>
    <col min="5011" max="5209" width="9" style="55"/>
    <col min="5210" max="5210" width="4.140625" style="55" customWidth="1"/>
    <col min="5211" max="5211" width="12.140625" style="55" customWidth="1"/>
    <col min="5212" max="5212" width="26.5703125" style="55" customWidth="1"/>
    <col min="5213" max="5214" width="5" style="55" customWidth="1"/>
    <col min="5215" max="5215" width="4.5703125" style="55" customWidth="1"/>
    <col min="5216" max="5216" width="7.42578125" style="55" customWidth="1"/>
    <col min="5217" max="5217" width="7.28515625" style="55" customWidth="1"/>
    <col min="5218" max="5219" width="4.7109375" style="55" customWidth="1"/>
    <col min="5220" max="5220" width="7.7109375" style="55" customWidth="1"/>
    <col min="5221" max="5222" width="4.7109375" style="55" customWidth="1"/>
    <col min="5223" max="5223" width="5.7109375" style="55" customWidth="1"/>
    <col min="5224" max="5224" width="5.28515625" style="55" customWidth="1"/>
    <col min="5225" max="5230" width="4.7109375" style="55" customWidth="1"/>
    <col min="5231" max="5231" width="5.85546875" style="55" customWidth="1"/>
    <col min="5232" max="5232" width="7.140625" style="55" customWidth="1"/>
    <col min="5233" max="5240" width="4.7109375" style="55" customWidth="1"/>
    <col min="5241" max="5241" width="5.5703125" style="55" customWidth="1"/>
    <col min="5242" max="5243" width="4.7109375" style="55" customWidth="1"/>
    <col min="5244" max="5245" width="5.5703125" style="55" customWidth="1"/>
    <col min="5246" max="5246" width="4.7109375" style="55" customWidth="1"/>
    <col min="5247" max="5248" width="5.5703125" style="55" customWidth="1"/>
    <col min="5249" max="5250" width="4.7109375" style="55" customWidth="1"/>
    <col min="5251" max="5251" width="6.28515625" style="55" customWidth="1"/>
    <col min="5252" max="5252" width="6" style="55" customWidth="1"/>
    <col min="5253" max="5253" width="7.7109375" style="55" customWidth="1"/>
    <col min="5254" max="5254" width="6.7109375" style="55" customWidth="1"/>
    <col min="5255" max="5255" width="10.42578125" style="55" customWidth="1"/>
    <col min="5256" max="5256" width="9.5703125" style="55" customWidth="1"/>
    <col min="5257" max="5257" width="9.7109375" style="55" customWidth="1"/>
    <col min="5258" max="5258" width="8.28515625" style="55" customWidth="1"/>
    <col min="5259" max="5259" width="4.5703125" style="55" customWidth="1"/>
    <col min="5260" max="5260" width="7.5703125" style="55" customWidth="1"/>
    <col min="5261" max="5261" width="5.85546875" style="55" customWidth="1"/>
    <col min="5262" max="5262" width="6.140625" style="55" customWidth="1"/>
    <col min="5263" max="5263" width="6" style="55" customWidth="1"/>
    <col min="5264" max="5264" width="6.28515625" style="55" customWidth="1"/>
    <col min="5265" max="5265" width="8.28515625" style="55" customWidth="1"/>
    <col min="5266" max="5266" width="10.42578125" style="55" customWidth="1"/>
    <col min="5267" max="5465" width="9" style="55"/>
    <col min="5466" max="5466" width="4.140625" style="55" customWidth="1"/>
    <col min="5467" max="5467" width="12.140625" style="55" customWidth="1"/>
    <col min="5468" max="5468" width="26.5703125" style="55" customWidth="1"/>
    <col min="5469" max="5470" width="5" style="55" customWidth="1"/>
    <col min="5471" max="5471" width="4.5703125" style="55" customWidth="1"/>
    <col min="5472" max="5472" width="7.42578125" style="55" customWidth="1"/>
    <col min="5473" max="5473" width="7.28515625" style="55" customWidth="1"/>
    <col min="5474" max="5475" width="4.7109375" style="55" customWidth="1"/>
    <col min="5476" max="5476" width="7.7109375" style="55" customWidth="1"/>
    <col min="5477" max="5478" width="4.7109375" style="55" customWidth="1"/>
    <col min="5479" max="5479" width="5.7109375" style="55" customWidth="1"/>
    <col min="5480" max="5480" width="5.28515625" style="55" customWidth="1"/>
    <col min="5481" max="5486" width="4.7109375" style="55" customWidth="1"/>
    <col min="5487" max="5487" width="5.85546875" style="55" customWidth="1"/>
    <col min="5488" max="5488" width="7.140625" style="55" customWidth="1"/>
    <col min="5489" max="5496" width="4.7109375" style="55" customWidth="1"/>
    <col min="5497" max="5497" width="5.5703125" style="55" customWidth="1"/>
    <col min="5498" max="5499" width="4.7109375" style="55" customWidth="1"/>
    <col min="5500" max="5501" width="5.5703125" style="55" customWidth="1"/>
    <col min="5502" max="5502" width="4.7109375" style="55" customWidth="1"/>
    <col min="5503" max="5504" width="5.5703125" style="55" customWidth="1"/>
    <col min="5505" max="5506" width="4.7109375" style="55" customWidth="1"/>
    <col min="5507" max="5507" width="6.28515625" style="55" customWidth="1"/>
    <col min="5508" max="5508" width="6" style="55" customWidth="1"/>
    <col min="5509" max="5509" width="7.7109375" style="55" customWidth="1"/>
    <col min="5510" max="5510" width="6.7109375" style="55" customWidth="1"/>
    <col min="5511" max="5511" width="10.42578125" style="55" customWidth="1"/>
    <col min="5512" max="5512" width="9.5703125" style="55" customWidth="1"/>
    <col min="5513" max="5513" width="9.7109375" style="55" customWidth="1"/>
    <col min="5514" max="5514" width="8.28515625" style="55" customWidth="1"/>
    <col min="5515" max="5515" width="4.5703125" style="55" customWidth="1"/>
    <col min="5516" max="5516" width="7.5703125" style="55" customWidth="1"/>
    <col min="5517" max="5517" width="5.85546875" style="55" customWidth="1"/>
    <col min="5518" max="5518" width="6.140625" style="55" customWidth="1"/>
    <col min="5519" max="5519" width="6" style="55" customWidth="1"/>
    <col min="5520" max="5520" width="6.28515625" style="55" customWidth="1"/>
    <col min="5521" max="5521" width="8.28515625" style="55" customWidth="1"/>
    <col min="5522" max="5522" width="10.42578125" style="55" customWidth="1"/>
    <col min="5523" max="5721" width="9" style="55"/>
    <col min="5722" max="5722" width="4.140625" style="55" customWidth="1"/>
    <col min="5723" max="5723" width="12.140625" style="55" customWidth="1"/>
    <col min="5724" max="5724" width="26.5703125" style="55" customWidth="1"/>
    <col min="5725" max="5726" width="5" style="55" customWidth="1"/>
    <col min="5727" max="5727" width="4.5703125" style="55" customWidth="1"/>
    <col min="5728" max="5728" width="7.42578125" style="55" customWidth="1"/>
    <col min="5729" max="5729" width="7.28515625" style="55" customWidth="1"/>
    <col min="5730" max="5731" width="4.7109375" style="55" customWidth="1"/>
    <col min="5732" max="5732" width="7.7109375" style="55" customWidth="1"/>
    <col min="5733" max="5734" width="4.7109375" style="55" customWidth="1"/>
    <col min="5735" max="5735" width="5.7109375" style="55" customWidth="1"/>
    <col min="5736" max="5736" width="5.28515625" style="55" customWidth="1"/>
    <col min="5737" max="5742" width="4.7109375" style="55" customWidth="1"/>
    <col min="5743" max="5743" width="5.85546875" style="55" customWidth="1"/>
    <col min="5744" max="5744" width="7.140625" style="55" customWidth="1"/>
    <col min="5745" max="5752" width="4.7109375" style="55" customWidth="1"/>
    <col min="5753" max="5753" width="5.5703125" style="55" customWidth="1"/>
    <col min="5754" max="5755" width="4.7109375" style="55" customWidth="1"/>
    <col min="5756" max="5757" width="5.5703125" style="55" customWidth="1"/>
    <col min="5758" max="5758" width="4.7109375" style="55" customWidth="1"/>
    <col min="5759" max="5760" width="5.5703125" style="55" customWidth="1"/>
    <col min="5761" max="5762" width="4.7109375" style="55" customWidth="1"/>
    <col min="5763" max="5763" width="6.28515625" style="55" customWidth="1"/>
    <col min="5764" max="5764" width="6" style="55" customWidth="1"/>
    <col min="5765" max="5765" width="7.7109375" style="55" customWidth="1"/>
    <col min="5766" max="5766" width="6.7109375" style="55" customWidth="1"/>
    <col min="5767" max="5767" width="10.42578125" style="55" customWidth="1"/>
    <col min="5768" max="5768" width="9.5703125" style="55" customWidth="1"/>
    <col min="5769" max="5769" width="9.7109375" style="55" customWidth="1"/>
    <col min="5770" max="5770" width="8.28515625" style="55" customWidth="1"/>
    <col min="5771" max="5771" width="4.5703125" style="55" customWidth="1"/>
    <col min="5772" max="5772" width="7.5703125" style="55" customWidth="1"/>
    <col min="5773" max="5773" width="5.85546875" style="55" customWidth="1"/>
    <col min="5774" max="5774" width="6.140625" style="55" customWidth="1"/>
    <col min="5775" max="5775" width="6" style="55" customWidth="1"/>
    <col min="5776" max="5776" width="6.28515625" style="55" customWidth="1"/>
    <col min="5777" max="5777" width="8.28515625" style="55" customWidth="1"/>
    <col min="5778" max="5778" width="10.42578125" style="55" customWidth="1"/>
    <col min="5779" max="5977" width="9" style="55"/>
    <col min="5978" max="5978" width="4.140625" style="55" customWidth="1"/>
    <col min="5979" max="5979" width="12.140625" style="55" customWidth="1"/>
    <col min="5980" max="5980" width="26.5703125" style="55" customWidth="1"/>
    <col min="5981" max="5982" width="5" style="55" customWidth="1"/>
    <col min="5983" max="5983" width="4.5703125" style="55" customWidth="1"/>
    <col min="5984" max="5984" width="7.42578125" style="55" customWidth="1"/>
    <col min="5985" max="5985" width="7.28515625" style="55" customWidth="1"/>
    <col min="5986" max="5987" width="4.7109375" style="55" customWidth="1"/>
    <col min="5988" max="5988" width="7.7109375" style="55" customWidth="1"/>
    <col min="5989" max="5990" width="4.7109375" style="55" customWidth="1"/>
    <col min="5991" max="5991" width="5.7109375" style="55" customWidth="1"/>
    <col min="5992" max="5992" width="5.28515625" style="55" customWidth="1"/>
    <col min="5993" max="5998" width="4.7109375" style="55" customWidth="1"/>
    <col min="5999" max="5999" width="5.85546875" style="55" customWidth="1"/>
    <col min="6000" max="6000" width="7.140625" style="55" customWidth="1"/>
    <col min="6001" max="6008" width="4.7109375" style="55" customWidth="1"/>
    <col min="6009" max="6009" width="5.5703125" style="55" customWidth="1"/>
    <col min="6010" max="6011" width="4.7109375" style="55" customWidth="1"/>
    <col min="6012" max="6013" width="5.5703125" style="55" customWidth="1"/>
    <col min="6014" max="6014" width="4.7109375" style="55" customWidth="1"/>
    <col min="6015" max="6016" width="5.5703125" style="55" customWidth="1"/>
    <col min="6017" max="6018" width="4.7109375" style="55" customWidth="1"/>
    <col min="6019" max="6019" width="6.28515625" style="55" customWidth="1"/>
    <col min="6020" max="6020" width="6" style="55" customWidth="1"/>
    <col min="6021" max="6021" width="7.7109375" style="55" customWidth="1"/>
    <col min="6022" max="6022" width="6.7109375" style="55" customWidth="1"/>
    <col min="6023" max="6023" width="10.42578125" style="55" customWidth="1"/>
    <col min="6024" max="6024" width="9.5703125" style="55" customWidth="1"/>
    <col min="6025" max="6025" width="9.7109375" style="55" customWidth="1"/>
    <col min="6026" max="6026" width="8.28515625" style="55" customWidth="1"/>
    <col min="6027" max="6027" width="4.5703125" style="55" customWidth="1"/>
    <col min="6028" max="6028" width="7.5703125" style="55" customWidth="1"/>
    <col min="6029" max="6029" width="5.85546875" style="55" customWidth="1"/>
    <col min="6030" max="6030" width="6.140625" style="55" customWidth="1"/>
    <col min="6031" max="6031" width="6" style="55" customWidth="1"/>
    <col min="6032" max="6032" width="6.28515625" style="55" customWidth="1"/>
    <col min="6033" max="6033" width="8.28515625" style="55" customWidth="1"/>
    <col min="6034" max="6034" width="10.42578125" style="55" customWidth="1"/>
    <col min="6035" max="6233" width="9" style="55"/>
    <col min="6234" max="6234" width="4.140625" style="55" customWidth="1"/>
    <col min="6235" max="6235" width="12.140625" style="55" customWidth="1"/>
    <col min="6236" max="6236" width="26.5703125" style="55" customWidth="1"/>
    <col min="6237" max="6238" width="5" style="55" customWidth="1"/>
    <col min="6239" max="6239" width="4.5703125" style="55" customWidth="1"/>
    <col min="6240" max="6240" width="7.42578125" style="55" customWidth="1"/>
    <col min="6241" max="6241" width="7.28515625" style="55" customWidth="1"/>
    <col min="6242" max="6243" width="4.7109375" style="55" customWidth="1"/>
    <col min="6244" max="6244" width="7.7109375" style="55" customWidth="1"/>
    <col min="6245" max="6246" width="4.7109375" style="55" customWidth="1"/>
    <col min="6247" max="6247" width="5.7109375" style="55" customWidth="1"/>
    <col min="6248" max="6248" width="5.28515625" style="55" customWidth="1"/>
    <col min="6249" max="6254" width="4.7109375" style="55" customWidth="1"/>
    <col min="6255" max="6255" width="5.85546875" style="55" customWidth="1"/>
    <col min="6256" max="6256" width="7.140625" style="55" customWidth="1"/>
    <col min="6257" max="6264" width="4.7109375" style="55" customWidth="1"/>
    <col min="6265" max="6265" width="5.5703125" style="55" customWidth="1"/>
    <col min="6266" max="6267" width="4.7109375" style="55" customWidth="1"/>
    <col min="6268" max="6269" width="5.5703125" style="55" customWidth="1"/>
    <col min="6270" max="6270" width="4.7109375" style="55" customWidth="1"/>
    <col min="6271" max="6272" width="5.5703125" style="55" customWidth="1"/>
    <col min="6273" max="6274" width="4.7109375" style="55" customWidth="1"/>
    <col min="6275" max="6275" width="6.28515625" style="55" customWidth="1"/>
    <col min="6276" max="6276" width="6" style="55" customWidth="1"/>
    <col min="6277" max="6277" width="7.7109375" style="55" customWidth="1"/>
    <col min="6278" max="6278" width="6.7109375" style="55" customWidth="1"/>
    <col min="6279" max="6279" width="10.42578125" style="55" customWidth="1"/>
    <col min="6280" max="6280" width="9.5703125" style="55" customWidth="1"/>
    <col min="6281" max="6281" width="9.7109375" style="55" customWidth="1"/>
    <col min="6282" max="6282" width="8.28515625" style="55" customWidth="1"/>
    <col min="6283" max="6283" width="4.5703125" style="55" customWidth="1"/>
    <col min="6284" max="6284" width="7.5703125" style="55" customWidth="1"/>
    <col min="6285" max="6285" width="5.85546875" style="55" customWidth="1"/>
    <col min="6286" max="6286" width="6.140625" style="55" customWidth="1"/>
    <col min="6287" max="6287" width="6" style="55" customWidth="1"/>
    <col min="6288" max="6288" width="6.28515625" style="55" customWidth="1"/>
    <col min="6289" max="6289" width="8.28515625" style="55" customWidth="1"/>
    <col min="6290" max="6290" width="10.42578125" style="55" customWidth="1"/>
    <col min="6291" max="6489" width="9" style="55"/>
    <col min="6490" max="6490" width="4.140625" style="55" customWidth="1"/>
    <col min="6491" max="6491" width="12.140625" style="55" customWidth="1"/>
    <col min="6492" max="6492" width="26.5703125" style="55" customWidth="1"/>
    <col min="6493" max="6494" width="5" style="55" customWidth="1"/>
    <col min="6495" max="6495" width="4.5703125" style="55" customWidth="1"/>
    <col min="6496" max="6496" width="7.42578125" style="55" customWidth="1"/>
    <col min="6497" max="6497" width="7.28515625" style="55" customWidth="1"/>
    <col min="6498" max="6499" width="4.7109375" style="55" customWidth="1"/>
    <col min="6500" max="6500" width="7.7109375" style="55" customWidth="1"/>
    <col min="6501" max="6502" width="4.7109375" style="55" customWidth="1"/>
    <col min="6503" max="6503" width="5.7109375" style="55" customWidth="1"/>
    <col min="6504" max="6504" width="5.28515625" style="55" customWidth="1"/>
    <col min="6505" max="6510" width="4.7109375" style="55" customWidth="1"/>
    <col min="6511" max="6511" width="5.85546875" style="55" customWidth="1"/>
    <col min="6512" max="6512" width="7.140625" style="55" customWidth="1"/>
    <col min="6513" max="6520" width="4.7109375" style="55" customWidth="1"/>
    <col min="6521" max="6521" width="5.5703125" style="55" customWidth="1"/>
    <col min="6522" max="6523" width="4.7109375" style="55" customWidth="1"/>
    <col min="6524" max="6525" width="5.5703125" style="55" customWidth="1"/>
    <col min="6526" max="6526" width="4.7109375" style="55" customWidth="1"/>
    <col min="6527" max="6528" width="5.5703125" style="55" customWidth="1"/>
    <col min="6529" max="6530" width="4.7109375" style="55" customWidth="1"/>
    <col min="6531" max="6531" width="6.28515625" style="55" customWidth="1"/>
    <col min="6532" max="6532" width="6" style="55" customWidth="1"/>
    <col min="6533" max="6533" width="7.7109375" style="55" customWidth="1"/>
    <col min="6534" max="6534" width="6.7109375" style="55" customWidth="1"/>
    <col min="6535" max="6535" width="10.42578125" style="55" customWidth="1"/>
    <col min="6536" max="6536" width="9.5703125" style="55" customWidth="1"/>
    <col min="6537" max="6537" width="9.7109375" style="55" customWidth="1"/>
    <col min="6538" max="6538" width="8.28515625" style="55" customWidth="1"/>
    <col min="6539" max="6539" width="4.5703125" style="55" customWidth="1"/>
    <col min="6540" max="6540" width="7.5703125" style="55" customWidth="1"/>
    <col min="6541" max="6541" width="5.85546875" style="55" customWidth="1"/>
    <col min="6542" max="6542" width="6.140625" style="55" customWidth="1"/>
    <col min="6543" max="6543" width="6" style="55" customWidth="1"/>
    <col min="6544" max="6544" width="6.28515625" style="55" customWidth="1"/>
    <col min="6545" max="6545" width="8.28515625" style="55" customWidth="1"/>
    <col min="6546" max="6546" width="10.42578125" style="55" customWidth="1"/>
    <col min="6547" max="6745" width="9" style="55"/>
    <col min="6746" max="6746" width="4.140625" style="55" customWidth="1"/>
    <col min="6747" max="6747" width="12.140625" style="55" customWidth="1"/>
    <col min="6748" max="6748" width="26.5703125" style="55" customWidth="1"/>
    <col min="6749" max="6750" width="5" style="55" customWidth="1"/>
    <col min="6751" max="6751" width="4.5703125" style="55" customWidth="1"/>
    <col min="6752" max="6752" width="7.42578125" style="55" customWidth="1"/>
    <col min="6753" max="6753" width="7.28515625" style="55" customWidth="1"/>
    <col min="6754" max="6755" width="4.7109375" style="55" customWidth="1"/>
    <col min="6756" max="6756" width="7.7109375" style="55" customWidth="1"/>
    <col min="6757" max="6758" width="4.7109375" style="55" customWidth="1"/>
    <col min="6759" max="6759" width="5.7109375" style="55" customWidth="1"/>
    <col min="6760" max="6760" width="5.28515625" style="55" customWidth="1"/>
    <col min="6761" max="6766" width="4.7109375" style="55" customWidth="1"/>
    <col min="6767" max="6767" width="5.85546875" style="55" customWidth="1"/>
    <col min="6768" max="6768" width="7.140625" style="55" customWidth="1"/>
    <col min="6769" max="6776" width="4.7109375" style="55" customWidth="1"/>
    <col min="6777" max="6777" width="5.5703125" style="55" customWidth="1"/>
    <col min="6778" max="6779" width="4.7109375" style="55" customWidth="1"/>
    <col min="6780" max="6781" width="5.5703125" style="55" customWidth="1"/>
    <col min="6782" max="6782" width="4.7109375" style="55" customWidth="1"/>
    <col min="6783" max="6784" width="5.5703125" style="55" customWidth="1"/>
    <col min="6785" max="6786" width="4.7109375" style="55" customWidth="1"/>
    <col min="6787" max="6787" width="6.28515625" style="55" customWidth="1"/>
    <col min="6788" max="6788" width="6" style="55" customWidth="1"/>
    <col min="6789" max="6789" width="7.7109375" style="55" customWidth="1"/>
    <col min="6790" max="6790" width="6.7109375" style="55" customWidth="1"/>
    <col min="6791" max="6791" width="10.42578125" style="55" customWidth="1"/>
    <col min="6792" max="6792" width="9.5703125" style="55" customWidth="1"/>
    <col min="6793" max="6793" width="9.7109375" style="55" customWidth="1"/>
    <col min="6794" max="6794" width="8.28515625" style="55" customWidth="1"/>
    <col min="6795" max="6795" width="4.5703125" style="55" customWidth="1"/>
    <col min="6796" max="6796" width="7.5703125" style="55" customWidth="1"/>
    <col min="6797" max="6797" width="5.85546875" style="55" customWidth="1"/>
    <col min="6798" max="6798" width="6.140625" style="55" customWidth="1"/>
    <col min="6799" max="6799" width="6" style="55" customWidth="1"/>
    <col min="6800" max="6800" width="6.28515625" style="55" customWidth="1"/>
    <col min="6801" max="6801" width="8.28515625" style="55" customWidth="1"/>
    <col min="6802" max="6802" width="10.42578125" style="55" customWidth="1"/>
    <col min="6803" max="7001" width="9" style="55"/>
    <col min="7002" max="7002" width="4.140625" style="55" customWidth="1"/>
    <col min="7003" max="7003" width="12.140625" style="55" customWidth="1"/>
    <col min="7004" max="7004" width="26.5703125" style="55" customWidth="1"/>
    <col min="7005" max="7006" width="5" style="55" customWidth="1"/>
    <col min="7007" max="7007" width="4.5703125" style="55" customWidth="1"/>
    <col min="7008" max="7008" width="7.42578125" style="55" customWidth="1"/>
    <col min="7009" max="7009" width="7.28515625" style="55" customWidth="1"/>
    <col min="7010" max="7011" width="4.7109375" style="55" customWidth="1"/>
    <col min="7012" max="7012" width="7.7109375" style="55" customWidth="1"/>
    <col min="7013" max="7014" width="4.7109375" style="55" customWidth="1"/>
    <col min="7015" max="7015" width="5.7109375" style="55" customWidth="1"/>
    <col min="7016" max="7016" width="5.28515625" style="55" customWidth="1"/>
    <col min="7017" max="7022" width="4.7109375" style="55" customWidth="1"/>
    <col min="7023" max="7023" width="5.85546875" style="55" customWidth="1"/>
    <col min="7024" max="7024" width="7.140625" style="55" customWidth="1"/>
    <col min="7025" max="7032" width="4.7109375" style="55" customWidth="1"/>
    <col min="7033" max="7033" width="5.5703125" style="55" customWidth="1"/>
    <col min="7034" max="7035" width="4.7109375" style="55" customWidth="1"/>
    <col min="7036" max="7037" width="5.5703125" style="55" customWidth="1"/>
    <col min="7038" max="7038" width="4.7109375" style="55" customWidth="1"/>
    <col min="7039" max="7040" width="5.5703125" style="55" customWidth="1"/>
    <col min="7041" max="7042" width="4.7109375" style="55" customWidth="1"/>
    <col min="7043" max="7043" width="6.28515625" style="55" customWidth="1"/>
    <col min="7044" max="7044" width="6" style="55" customWidth="1"/>
    <col min="7045" max="7045" width="7.7109375" style="55" customWidth="1"/>
    <col min="7046" max="7046" width="6.7109375" style="55" customWidth="1"/>
    <col min="7047" max="7047" width="10.42578125" style="55" customWidth="1"/>
    <col min="7048" max="7048" width="9.5703125" style="55" customWidth="1"/>
    <col min="7049" max="7049" width="9.7109375" style="55" customWidth="1"/>
    <col min="7050" max="7050" width="8.28515625" style="55" customWidth="1"/>
    <col min="7051" max="7051" width="4.5703125" style="55" customWidth="1"/>
    <col min="7052" max="7052" width="7.5703125" style="55" customWidth="1"/>
    <col min="7053" max="7053" width="5.85546875" style="55" customWidth="1"/>
    <col min="7054" max="7054" width="6.140625" style="55" customWidth="1"/>
    <col min="7055" max="7055" width="6" style="55" customWidth="1"/>
    <col min="7056" max="7056" width="6.28515625" style="55" customWidth="1"/>
    <col min="7057" max="7057" width="8.28515625" style="55" customWidth="1"/>
    <col min="7058" max="7058" width="10.42578125" style="55" customWidth="1"/>
    <col min="7059" max="7257" width="9" style="55"/>
    <col min="7258" max="7258" width="4.140625" style="55" customWidth="1"/>
    <col min="7259" max="7259" width="12.140625" style="55" customWidth="1"/>
    <col min="7260" max="7260" width="26.5703125" style="55" customWidth="1"/>
    <col min="7261" max="7262" width="5" style="55" customWidth="1"/>
    <col min="7263" max="7263" width="4.5703125" style="55" customWidth="1"/>
    <col min="7264" max="7264" width="7.42578125" style="55" customWidth="1"/>
    <col min="7265" max="7265" width="7.28515625" style="55" customWidth="1"/>
    <col min="7266" max="7267" width="4.7109375" style="55" customWidth="1"/>
    <col min="7268" max="7268" width="7.7109375" style="55" customWidth="1"/>
    <col min="7269" max="7270" width="4.7109375" style="55" customWidth="1"/>
    <col min="7271" max="7271" width="5.7109375" style="55" customWidth="1"/>
    <col min="7272" max="7272" width="5.28515625" style="55" customWidth="1"/>
    <col min="7273" max="7278" width="4.7109375" style="55" customWidth="1"/>
    <col min="7279" max="7279" width="5.85546875" style="55" customWidth="1"/>
    <col min="7280" max="7280" width="7.140625" style="55" customWidth="1"/>
    <col min="7281" max="7288" width="4.7109375" style="55" customWidth="1"/>
    <col min="7289" max="7289" width="5.5703125" style="55" customWidth="1"/>
    <col min="7290" max="7291" width="4.7109375" style="55" customWidth="1"/>
    <col min="7292" max="7293" width="5.5703125" style="55" customWidth="1"/>
    <col min="7294" max="7294" width="4.7109375" style="55" customWidth="1"/>
    <col min="7295" max="7296" width="5.5703125" style="55" customWidth="1"/>
    <col min="7297" max="7298" width="4.7109375" style="55" customWidth="1"/>
    <col min="7299" max="7299" width="6.28515625" style="55" customWidth="1"/>
    <col min="7300" max="7300" width="6" style="55" customWidth="1"/>
    <col min="7301" max="7301" width="7.7109375" style="55" customWidth="1"/>
    <col min="7302" max="7302" width="6.7109375" style="55" customWidth="1"/>
    <col min="7303" max="7303" width="10.42578125" style="55" customWidth="1"/>
    <col min="7304" max="7304" width="9.5703125" style="55" customWidth="1"/>
    <col min="7305" max="7305" width="9.7109375" style="55" customWidth="1"/>
    <col min="7306" max="7306" width="8.28515625" style="55" customWidth="1"/>
    <col min="7307" max="7307" width="4.5703125" style="55" customWidth="1"/>
    <col min="7308" max="7308" width="7.5703125" style="55" customWidth="1"/>
    <col min="7309" max="7309" width="5.85546875" style="55" customWidth="1"/>
    <col min="7310" max="7310" width="6.140625" style="55" customWidth="1"/>
    <col min="7311" max="7311" width="6" style="55" customWidth="1"/>
    <col min="7312" max="7312" width="6.28515625" style="55" customWidth="1"/>
    <col min="7313" max="7313" width="8.28515625" style="55" customWidth="1"/>
    <col min="7314" max="7314" width="10.42578125" style="55" customWidth="1"/>
    <col min="7315" max="7513" width="9" style="55"/>
    <col min="7514" max="7514" width="4.140625" style="55" customWidth="1"/>
    <col min="7515" max="7515" width="12.140625" style="55" customWidth="1"/>
    <col min="7516" max="7516" width="26.5703125" style="55" customWidth="1"/>
    <col min="7517" max="7518" width="5" style="55" customWidth="1"/>
    <col min="7519" max="7519" width="4.5703125" style="55" customWidth="1"/>
    <col min="7520" max="7520" width="7.42578125" style="55" customWidth="1"/>
    <col min="7521" max="7521" width="7.28515625" style="55" customWidth="1"/>
    <col min="7522" max="7523" width="4.7109375" style="55" customWidth="1"/>
    <col min="7524" max="7524" width="7.7109375" style="55" customWidth="1"/>
    <col min="7525" max="7526" width="4.7109375" style="55" customWidth="1"/>
    <col min="7527" max="7527" width="5.7109375" style="55" customWidth="1"/>
    <col min="7528" max="7528" width="5.28515625" style="55" customWidth="1"/>
    <col min="7529" max="7534" width="4.7109375" style="55" customWidth="1"/>
    <col min="7535" max="7535" width="5.85546875" style="55" customWidth="1"/>
    <col min="7536" max="7536" width="7.140625" style="55" customWidth="1"/>
    <col min="7537" max="7544" width="4.7109375" style="55" customWidth="1"/>
    <col min="7545" max="7545" width="5.5703125" style="55" customWidth="1"/>
    <col min="7546" max="7547" width="4.7109375" style="55" customWidth="1"/>
    <col min="7548" max="7549" width="5.5703125" style="55" customWidth="1"/>
    <col min="7550" max="7550" width="4.7109375" style="55" customWidth="1"/>
    <col min="7551" max="7552" width="5.5703125" style="55" customWidth="1"/>
    <col min="7553" max="7554" width="4.7109375" style="55" customWidth="1"/>
    <col min="7555" max="7555" width="6.28515625" style="55" customWidth="1"/>
    <col min="7556" max="7556" width="6" style="55" customWidth="1"/>
    <col min="7557" max="7557" width="7.7109375" style="55" customWidth="1"/>
    <col min="7558" max="7558" width="6.7109375" style="55" customWidth="1"/>
    <col min="7559" max="7559" width="10.42578125" style="55" customWidth="1"/>
    <col min="7560" max="7560" width="9.5703125" style="55" customWidth="1"/>
    <col min="7561" max="7561" width="9.7109375" style="55" customWidth="1"/>
    <col min="7562" max="7562" width="8.28515625" style="55" customWidth="1"/>
    <col min="7563" max="7563" width="4.5703125" style="55" customWidth="1"/>
    <col min="7564" max="7564" width="7.5703125" style="55" customWidth="1"/>
    <col min="7565" max="7565" width="5.85546875" style="55" customWidth="1"/>
    <col min="7566" max="7566" width="6.140625" style="55" customWidth="1"/>
    <col min="7567" max="7567" width="6" style="55" customWidth="1"/>
    <col min="7568" max="7568" width="6.28515625" style="55" customWidth="1"/>
    <col min="7569" max="7569" width="8.28515625" style="55" customWidth="1"/>
    <col min="7570" max="7570" width="10.42578125" style="55" customWidth="1"/>
    <col min="7571" max="7769" width="9" style="55"/>
    <col min="7770" max="7770" width="4.140625" style="55" customWidth="1"/>
    <col min="7771" max="7771" width="12.140625" style="55" customWidth="1"/>
    <col min="7772" max="7772" width="26.5703125" style="55" customWidth="1"/>
    <col min="7773" max="7774" width="5" style="55" customWidth="1"/>
    <col min="7775" max="7775" width="4.5703125" style="55" customWidth="1"/>
    <col min="7776" max="7776" width="7.42578125" style="55" customWidth="1"/>
    <col min="7777" max="7777" width="7.28515625" style="55" customWidth="1"/>
    <col min="7778" max="7779" width="4.7109375" style="55" customWidth="1"/>
    <col min="7780" max="7780" width="7.7109375" style="55" customWidth="1"/>
    <col min="7781" max="7782" width="4.7109375" style="55" customWidth="1"/>
    <col min="7783" max="7783" width="5.7109375" style="55" customWidth="1"/>
    <col min="7784" max="7784" width="5.28515625" style="55" customWidth="1"/>
    <col min="7785" max="7790" width="4.7109375" style="55" customWidth="1"/>
    <col min="7791" max="7791" width="5.85546875" style="55" customWidth="1"/>
    <col min="7792" max="7792" width="7.140625" style="55" customWidth="1"/>
    <col min="7793" max="7800" width="4.7109375" style="55" customWidth="1"/>
    <col min="7801" max="7801" width="5.5703125" style="55" customWidth="1"/>
    <col min="7802" max="7803" width="4.7109375" style="55" customWidth="1"/>
    <col min="7804" max="7805" width="5.5703125" style="55" customWidth="1"/>
    <col min="7806" max="7806" width="4.7109375" style="55" customWidth="1"/>
    <col min="7807" max="7808" width="5.5703125" style="55" customWidth="1"/>
    <col min="7809" max="7810" width="4.7109375" style="55" customWidth="1"/>
    <col min="7811" max="7811" width="6.28515625" style="55" customWidth="1"/>
    <col min="7812" max="7812" width="6" style="55" customWidth="1"/>
    <col min="7813" max="7813" width="7.7109375" style="55" customWidth="1"/>
    <col min="7814" max="7814" width="6.7109375" style="55" customWidth="1"/>
    <col min="7815" max="7815" width="10.42578125" style="55" customWidth="1"/>
    <col min="7816" max="7816" width="9.5703125" style="55" customWidth="1"/>
    <col min="7817" max="7817" width="9.7109375" style="55" customWidth="1"/>
    <col min="7818" max="7818" width="8.28515625" style="55" customWidth="1"/>
    <col min="7819" max="7819" width="4.5703125" style="55" customWidth="1"/>
    <col min="7820" max="7820" width="7.5703125" style="55" customWidth="1"/>
    <col min="7821" max="7821" width="5.85546875" style="55" customWidth="1"/>
    <col min="7822" max="7822" width="6.140625" style="55" customWidth="1"/>
    <col min="7823" max="7823" width="6" style="55" customWidth="1"/>
    <col min="7824" max="7824" width="6.28515625" style="55" customWidth="1"/>
    <col min="7825" max="7825" width="8.28515625" style="55" customWidth="1"/>
    <col min="7826" max="7826" width="10.42578125" style="55" customWidth="1"/>
    <col min="7827" max="8025" width="9" style="55"/>
    <col min="8026" max="8026" width="4.140625" style="55" customWidth="1"/>
    <col min="8027" max="8027" width="12.140625" style="55" customWidth="1"/>
    <col min="8028" max="8028" width="26.5703125" style="55" customWidth="1"/>
    <col min="8029" max="8030" width="5" style="55" customWidth="1"/>
    <col min="8031" max="8031" width="4.5703125" style="55" customWidth="1"/>
    <col min="8032" max="8032" width="7.42578125" style="55" customWidth="1"/>
    <col min="8033" max="8033" width="7.28515625" style="55" customWidth="1"/>
    <col min="8034" max="8035" width="4.7109375" style="55" customWidth="1"/>
    <col min="8036" max="8036" width="7.7109375" style="55" customWidth="1"/>
    <col min="8037" max="8038" width="4.7109375" style="55" customWidth="1"/>
    <col min="8039" max="8039" width="5.7109375" style="55" customWidth="1"/>
    <col min="8040" max="8040" width="5.28515625" style="55" customWidth="1"/>
    <col min="8041" max="8046" width="4.7109375" style="55" customWidth="1"/>
    <col min="8047" max="8047" width="5.85546875" style="55" customWidth="1"/>
    <col min="8048" max="8048" width="7.140625" style="55" customWidth="1"/>
    <col min="8049" max="8056" width="4.7109375" style="55" customWidth="1"/>
    <col min="8057" max="8057" width="5.5703125" style="55" customWidth="1"/>
    <col min="8058" max="8059" width="4.7109375" style="55" customWidth="1"/>
    <col min="8060" max="8061" width="5.5703125" style="55" customWidth="1"/>
    <col min="8062" max="8062" width="4.7109375" style="55" customWidth="1"/>
    <col min="8063" max="8064" width="5.5703125" style="55" customWidth="1"/>
    <col min="8065" max="8066" width="4.7109375" style="55" customWidth="1"/>
    <col min="8067" max="8067" width="6.28515625" style="55" customWidth="1"/>
    <col min="8068" max="8068" width="6" style="55" customWidth="1"/>
    <col min="8069" max="8069" width="7.7109375" style="55" customWidth="1"/>
    <col min="8070" max="8070" width="6.7109375" style="55" customWidth="1"/>
    <col min="8071" max="8071" width="10.42578125" style="55" customWidth="1"/>
    <col min="8072" max="8072" width="9.5703125" style="55" customWidth="1"/>
    <col min="8073" max="8073" width="9.7109375" style="55" customWidth="1"/>
    <col min="8074" max="8074" width="8.28515625" style="55" customWidth="1"/>
    <col min="8075" max="8075" width="4.5703125" style="55" customWidth="1"/>
    <col min="8076" max="8076" width="7.5703125" style="55" customWidth="1"/>
    <col min="8077" max="8077" width="5.85546875" style="55" customWidth="1"/>
    <col min="8078" max="8078" width="6.140625" style="55" customWidth="1"/>
    <col min="8079" max="8079" width="6" style="55" customWidth="1"/>
    <col min="8080" max="8080" width="6.28515625" style="55" customWidth="1"/>
    <col min="8081" max="8081" width="8.28515625" style="55" customWidth="1"/>
    <col min="8082" max="8082" width="10.42578125" style="55" customWidth="1"/>
    <col min="8083" max="8281" width="9" style="55"/>
    <col min="8282" max="8282" width="4.140625" style="55" customWidth="1"/>
    <col min="8283" max="8283" width="12.140625" style="55" customWidth="1"/>
    <col min="8284" max="8284" width="26.5703125" style="55" customWidth="1"/>
    <col min="8285" max="8286" width="5" style="55" customWidth="1"/>
    <col min="8287" max="8287" width="4.5703125" style="55" customWidth="1"/>
    <col min="8288" max="8288" width="7.42578125" style="55" customWidth="1"/>
    <col min="8289" max="8289" width="7.28515625" style="55" customWidth="1"/>
    <col min="8290" max="8291" width="4.7109375" style="55" customWidth="1"/>
    <col min="8292" max="8292" width="7.7109375" style="55" customWidth="1"/>
    <col min="8293" max="8294" width="4.7109375" style="55" customWidth="1"/>
    <col min="8295" max="8295" width="5.7109375" style="55" customWidth="1"/>
    <col min="8296" max="8296" width="5.28515625" style="55" customWidth="1"/>
    <col min="8297" max="8302" width="4.7109375" style="55" customWidth="1"/>
    <col min="8303" max="8303" width="5.85546875" style="55" customWidth="1"/>
    <col min="8304" max="8304" width="7.140625" style="55" customWidth="1"/>
    <col min="8305" max="8312" width="4.7109375" style="55" customWidth="1"/>
    <col min="8313" max="8313" width="5.5703125" style="55" customWidth="1"/>
    <col min="8314" max="8315" width="4.7109375" style="55" customWidth="1"/>
    <col min="8316" max="8317" width="5.5703125" style="55" customWidth="1"/>
    <col min="8318" max="8318" width="4.7109375" style="55" customWidth="1"/>
    <col min="8319" max="8320" width="5.5703125" style="55" customWidth="1"/>
    <col min="8321" max="8322" width="4.7109375" style="55" customWidth="1"/>
    <col min="8323" max="8323" width="6.28515625" style="55" customWidth="1"/>
    <col min="8324" max="8324" width="6" style="55" customWidth="1"/>
    <col min="8325" max="8325" width="7.7109375" style="55" customWidth="1"/>
    <col min="8326" max="8326" width="6.7109375" style="55" customWidth="1"/>
    <col min="8327" max="8327" width="10.42578125" style="55" customWidth="1"/>
    <col min="8328" max="8328" width="9.5703125" style="55" customWidth="1"/>
    <col min="8329" max="8329" width="9.7109375" style="55" customWidth="1"/>
    <col min="8330" max="8330" width="8.28515625" style="55" customWidth="1"/>
    <col min="8331" max="8331" width="4.5703125" style="55" customWidth="1"/>
    <col min="8332" max="8332" width="7.5703125" style="55" customWidth="1"/>
    <col min="8333" max="8333" width="5.85546875" style="55" customWidth="1"/>
    <col min="8334" max="8334" width="6.140625" style="55" customWidth="1"/>
    <col min="8335" max="8335" width="6" style="55" customWidth="1"/>
    <col min="8336" max="8336" width="6.28515625" style="55" customWidth="1"/>
    <col min="8337" max="8337" width="8.28515625" style="55" customWidth="1"/>
    <col min="8338" max="8338" width="10.42578125" style="55" customWidth="1"/>
    <col min="8339" max="8537" width="9" style="55"/>
    <col min="8538" max="8538" width="4.140625" style="55" customWidth="1"/>
    <col min="8539" max="8539" width="12.140625" style="55" customWidth="1"/>
    <col min="8540" max="8540" width="26.5703125" style="55" customWidth="1"/>
    <col min="8541" max="8542" width="5" style="55" customWidth="1"/>
    <col min="8543" max="8543" width="4.5703125" style="55" customWidth="1"/>
    <col min="8544" max="8544" width="7.42578125" style="55" customWidth="1"/>
    <col min="8545" max="8545" width="7.28515625" style="55" customWidth="1"/>
    <col min="8546" max="8547" width="4.7109375" style="55" customWidth="1"/>
    <col min="8548" max="8548" width="7.7109375" style="55" customWidth="1"/>
    <col min="8549" max="8550" width="4.7109375" style="55" customWidth="1"/>
    <col min="8551" max="8551" width="5.7109375" style="55" customWidth="1"/>
    <col min="8552" max="8552" width="5.28515625" style="55" customWidth="1"/>
    <col min="8553" max="8558" width="4.7109375" style="55" customWidth="1"/>
    <col min="8559" max="8559" width="5.85546875" style="55" customWidth="1"/>
    <col min="8560" max="8560" width="7.140625" style="55" customWidth="1"/>
    <col min="8561" max="8568" width="4.7109375" style="55" customWidth="1"/>
    <col min="8569" max="8569" width="5.5703125" style="55" customWidth="1"/>
    <col min="8570" max="8571" width="4.7109375" style="55" customWidth="1"/>
    <col min="8572" max="8573" width="5.5703125" style="55" customWidth="1"/>
    <col min="8574" max="8574" width="4.7109375" style="55" customWidth="1"/>
    <col min="8575" max="8576" width="5.5703125" style="55" customWidth="1"/>
    <col min="8577" max="8578" width="4.7109375" style="55" customWidth="1"/>
    <col min="8579" max="8579" width="6.28515625" style="55" customWidth="1"/>
    <col min="8580" max="8580" width="6" style="55" customWidth="1"/>
    <col min="8581" max="8581" width="7.7109375" style="55" customWidth="1"/>
    <col min="8582" max="8582" width="6.7109375" style="55" customWidth="1"/>
    <col min="8583" max="8583" width="10.42578125" style="55" customWidth="1"/>
    <col min="8584" max="8584" width="9.5703125" style="55" customWidth="1"/>
    <col min="8585" max="8585" width="9.7109375" style="55" customWidth="1"/>
    <col min="8586" max="8586" width="8.28515625" style="55" customWidth="1"/>
    <col min="8587" max="8587" width="4.5703125" style="55" customWidth="1"/>
    <col min="8588" max="8588" width="7.5703125" style="55" customWidth="1"/>
    <col min="8589" max="8589" width="5.85546875" style="55" customWidth="1"/>
    <col min="8590" max="8590" width="6.140625" style="55" customWidth="1"/>
    <col min="8591" max="8591" width="6" style="55" customWidth="1"/>
    <col min="8592" max="8592" width="6.28515625" style="55" customWidth="1"/>
    <col min="8593" max="8593" width="8.28515625" style="55" customWidth="1"/>
    <col min="8594" max="8594" width="10.42578125" style="55" customWidth="1"/>
    <col min="8595" max="8793" width="9" style="55"/>
    <col min="8794" max="8794" width="4.140625" style="55" customWidth="1"/>
    <col min="8795" max="8795" width="12.140625" style="55" customWidth="1"/>
    <col min="8796" max="8796" width="26.5703125" style="55" customWidth="1"/>
    <col min="8797" max="8798" width="5" style="55" customWidth="1"/>
    <col min="8799" max="8799" width="4.5703125" style="55" customWidth="1"/>
    <col min="8800" max="8800" width="7.42578125" style="55" customWidth="1"/>
    <col min="8801" max="8801" width="7.28515625" style="55" customWidth="1"/>
    <col min="8802" max="8803" width="4.7109375" style="55" customWidth="1"/>
    <col min="8804" max="8804" width="7.7109375" style="55" customWidth="1"/>
    <col min="8805" max="8806" width="4.7109375" style="55" customWidth="1"/>
    <col min="8807" max="8807" width="5.7109375" style="55" customWidth="1"/>
    <col min="8808" max="8808" width="5.28515625" style="55" customWidth="1"/>
    <col min="8809" max="8814" width="4.7109375" style="55" customWidth="1"/>
    <col min="8815" max="8815" width="5.85546875" style="55" customWidth="1"/>
    <col min="8816" max="8816" width="7.140625" style="55" customWidth="1"/>
    <col min="8817" max="8824" width="4.7109375" style="55" customWidth="1"/>
    <col min="8825" max="8825" width="5.5703125" style="55" customWidth="1"/>
    <col min="8826" max="8827" width="4.7109375" style="55" customWidth="1"/>
    <col min="8828" max="8829" width="5.5703125" style="55" customWidth="1"/>
    <col min="8830" max="8830" width="4.7109375" style="55" customWidth="1"/>
    <col min="8831" max="8832" width="5.5703125" style="55" customWidth="1"/>
    <col min="8833" max="8834" width="4.7109375" style="55" customWidth="1"/>
    <col min="8835" max="8835" width="6.28515625" style="55" customWidth="1"/>
    <col min="8836" max="8836" width="6" style="55" customWidth="1"/>
    <col min="8837" max="8837" width="7.7109375" style="55" customWidth="1"/>
    <col min="8838" max="8838" width="6.7109375" style="55" customWidth="1"/>
    <col min="8839" max="8839" width="10.42578125" style="55" customWidth="1"/>
    <col min="8840" max="8840" width="9.5703125" style="55" customWidth="1"/>
    <col min="8841" max="8841" width="9.7109375" style="55" customWidth="1"/>
    <col min="8842" max="8842" width="8.28515625" style="55" customWidth="1"/>
    <col min="8843" max="8843" width="4.5703125" style="55" customWidth="1"/>
    <col min="8844" max="8844" width="7.5703125" style="55" customWidth="1"/>
    <col min="8845" max="8845" width="5.85546875" style="55" customWidth="1"/>
    <col min="8846" max="8846" width="6.140625" style="55" customWidth="1"/>
    <col min="8847" max="8847" width="6" style="55" customWidth="1"/>
    <col min="8848" max="8848" width="6.28515625" style="55" customWidth="1"/>
    <col min="8849" max="8849" width="8.28515625" style="55" customWidth="1"/>
    <col min="8850" max="8850" width="10.42578125" style="55" customWidth="1"/>
    <col min="8851" max="9049" width="9" style="55"/>
    <col min="9050" max="9050" width="4.140625" style="55" customWidth="1"/>
    <col min="9051" max="9051" width="12.140625" style="55" customWidth="1"/>
    <col min="9052" max="9052" width="26.5703125" style="55" customWidth="1"/>
    <col min="9053" max="9054" width="5" style="55" customWidth="1"/>
    <col min="9055" max="9055" width="4.5703125" style="55" customWidth="1"/>
    <col min="9056" max="9056" width="7.42578125" style="55" customWidth="1"/>
    <col min="9057" max="9057" width="7.28515625" style="55" customWidth="1"/>
    <col min="9058" max="9059" width="4.7109375" style="55" customWidth="1"/>
    <col min="9060" max="9060" width="7.7109375" style="55" customWidth="1"/>
    <col min="9061" max="9062" width="4.7109375" style="55" customWidth="1"/>
    <col min="9063" max="9063" width="5.7109375" style="55" customWidth="1"/>
    <col min="9064" max="9064" width="5.28515625" style="55" customWidth="1"/>
    <col min="9065" max="9070" width="4.7109375" style="55" customWidth="1"/>
    <col min="9071" max="9071" width="5.85546875" style="55" customWidth="1"/>
    <col min="9072" max="9072" width="7.140625" style="55" customWidth="1"/>
    <col min="9073" max="9080" width="4.7109375" style="55" customWidth="1"/>
    <col min="9081" max="9081" width="5.5703125" style="55" customWidth="1"/>
    <col min="9082" max="9083" width="4.7109375" style="55" customWidth="1"/>
    <col min="9084" max="9085" width="5.5703125" style="55" customWidth="1"/>
    <col min="9086" max="9086" width="4.7109375" style="55" customWidth="1"/>
    <col min="9087" max="9088" width="5.5703125" style="55" customWidth="1"/>
    <col min="9089" max="9090" width="4.7109375" style="55" customWidth="1"/>
    <col min="9091" max="9091" width="6.28515625" style="55" customWidth="1"/>
    <col min="9092" max="9092" width="6" style="55" customWidth="1"/>
    <col min="9093" max="9093" width="7.7109375" style="55" customWidth="1"/>
    <col min="9094" max="9094" width="6.7109375" style="55" customWidth="1"/>
    <col min="9095" max="9095" width="10.42578125" style="55" customWidth="1"/>
    <col min="9096" max="9096" width="9.5703125" style="55" customWidth="1"/>
    <col min="9097" max="9097" width="9.7109375" style="55" customWidth="1"/>
    <col min="9098" max="9098" width="8.28515625" style="55" customWidth="1"/>
    <col min="9099" max="9099" width="4.5703125" style="55" customWidth="1"/>
    <col min="9100" max="9100" width="7.5703125" style="55" customWidth="1"/>
    <col min="9101" max="9101" width="5.85546875" style="55" customWidth="1"/>
    <col min="9102" max="9102" width="6.140625" style="55" customWidth="1"/>
    <col min="9103" max="9103" width="6" style="55" customWidth="1"/>
    <col min="9104" max="9104" width="6.28515625" style="55" customWidth="1"/>
    <col min="9105" max="9105" width="8.28515625" style="55" customWidth="1"/>
    <col min="9106" max="9106" width="10.42578125" style="55" customWidth="1"/>
    <col min="9107" max="9305" width="9" style="55"/>
    <col min="9306" max="9306" width="4.140625" style="55" customWidth="1"/>
    <col min="9307" max="9307" width="12.140625" style="55" customWidth="1"/>
    <col min="9308" max="9308" width="26.5703125" style="55" customWidth="1"/>
    <col min="9309" max="9310" width="5" style="55" customWidth="1"/>
    <col min="9311" max="9311" width="4.5703125" style="55" customWidth="1"/>
    <col min="9312" max="9312" width="7.42578125" style="55" customWidth="1"/>
    <col min="9313" max="9313" width="7.28515625" style="55" customWidth="1"/>
    <col min="9314" max="9315" width="4.7109375" style="55" customWidth="1"/>
    <col min="9316" max="9316" width="7.7109375" style="55" customWidth="1"/>
    <col min="9317" max="9318" width="4.7109375" style="55" customWidth="1"/>
    <col min="9319" max="9319" width="5.7109375" style="55" customWidth="1"/>
    <col min="9320" max="9320" width="5.28515625" style="55" customWidth="1"/>
    <col min="9321" max="9326" width="4.7109375" style="55" customWidth="1"/>
    <col min="9327" max="9327" width="5.85546875" style="55" customWidth="1"/>
    <col min="9328" max="9328" width="7.140625" style="55" customWidth="1"/>
    <col min="9329" max="9336" width="4.7109375" style="55" customWidth="1"/>
    <col min="9337" max="9337" width="5.5703125" style="55" customWidth="1"/>
    <col min="9338" max="9339" width="4.7109375" style="55" customWidth="1"/>
    <col min="9340" max="9341" width="5.5703125" style="55" customWidth="1"/>
    <col min="9342" max="9342" width="4.7109375" style="55" customWidth="1"/>
    <col min="9343" max="9344" width="5.5703125" style="55" customWidth="1"/>
    <col min="9345" max="9346" width="4.7109375" style="55" customWidth="1"/>
    <col min="9347" max="9347" width="6.28515625" style="55" customWidth="1"/>
    <col min="9348" max="9348" width="6" style="55" customWidth="1"/>
    <col min="9349" max="9349" width="7.7109375" style="55" customWidth="1"/>
    <col min="9350" max="9350" width="6.7109375" style="55" customWidth="1"/>
    <col min="9351" max="9351" width="10.42578125" style="55" customWidth="1"/>
    <col min="9352" max="9352" width="9.5703125" style="55" customWidth="1"/>
    <col min="9353" max="9353" width="9.7109375" style="55" customWidth="1"/>
    <col min="9354" max="9354" width="8.28515625" style="55" customWidth="1"/>
    <col min="9355" max="9355" width="4.5703125" style="55" customWidth="1"/>
    <col min="9356" max="9356" width="7.5703125" style="55" customWidth="1"/>
    <col min="9357" max="9357" width="5.85546875" style="55" customWidth="1"/>
    <col min="9358" max="9358" width="6.140625" style="55" customWidth="1"/>
    <col min="9359" max="9359" width="6" style="55" customWidth="1"/>
    <col min="9360" max="9360" width="6.28515625" style="55" customWidth="1"/>
    <col min="9361" max="9361" width="8.28515625" style="55" customWidth="1"/>
    <col min="9362" max="9362" width="10.42578125" style="55" customWidth="1"/>
    <col min="9363" max="9561" width="9" style="55"/>
    <col min="9562" max="9562" width="4.140625" style="55" customWidth="1"/>
    <col min="9563" max="9563" width="12.140625" style="55" customWidth="1"/>
    <col min="9564" max="9564" width="26.5703125" style="55" customWidth="1"/>
    <col min="9565" max="9566" width="5" style="55" customWidth="1"/>
    <col min="9567" max="9567" width="4.5703125" style="55" customWidth="1"/>
    <col min="9568" max="9568" width="7.42578125" style="55" customWidth="1"/>
    <col min="9569" max="9569" width="7.28515625" style="55" customWidth="1"/>
    <col min="9570" max="9571" width="4.7109375" style="55" customWidth="1"/>
    <col min="9572" max="9572" width="7.7109375" style="55" customWidth="1"/>
    <col min="9573" max="9574" width="4.7109375" style="55" customWidth="1"/>
    <col min="9575" max="9575" width="5.7109375" style="55" customWidth="1"/>
    <col min="9576" max="9576" width="5.28515625" style="55" customWidth="1"/>
    <col min="9577" max="9582" width="4.7109375" style="55" customWidth="1"/>
    <col min="9583" max="9583" width="5.85546875" style="55" customWidth="1"/>
    <col min="9584" max="9584" width="7.140625" style="55" customWidth="1"/>
    <col min="9585" max="9592" width="4.7109375" style="55" customWidth="1"/>
    <col min="9593" max="9593" width="5.5703125" style="55" customWidth="1"/>
    <col min="9594" max="9595" width="4.7109375" style="55" customWidth="1"/>
    <col min="9596" max="9597" width="5.5703125" style="55" customWidth="1"/>
    <col min="9598" max="9598" width="4.7109375" style="55" customWidth="1"/>
    <col min="9599" max="9600" width="5.5703125" style="55" customWidth="1"/>
    <col min="9601" max="9602" width="4.7109375" style="55" customWidth="1"/>
    <col min="9603" max="9603" width="6.28515625" style="55" customWidth="1"/>
    <col min="9604" max="9604" width="6" style="55" customWidth="1"/>
    <col min="9605" max="9605" width="7.7109375" style="55" customWidth="1"/>
    <col min="9606" max="9606" width="6.7109375" style="55" customWidth="1"/>
    <col min="9607" max="9607" width="10.42578125" style="55" customWidth="1"/>
    <col min="9608" max="9608" width="9.5703125" style="55" customWidth="1"/>
    <col min="9609" max="9609" width="9.7109375" style="55" customWidth="1"/>
    <col min="9610" max="9610" width="8.28515625" style="55" customWidth="1"/>
    <col min="9611" max="9611" width="4.5703125" style="55" customWidth="1"/>
    <col min="9612" max="9612" width="7.5703125" style="55" customWidth="1"/>
    <col min="9613" max="9613" width="5.85546875" style="55" customWidth="1"/>
    <col min="9614" max="9614" width="6.140625" style="55" customWidth="1"/>
    <col min="9615" max="9615" width="6" style="55" customWidth="1"/>
    <col min="9616" max="9616" width="6.28515625" style="55" customWidth="1"/>
    <col min="9617" max="9617" width="8.28515625" style="55" customWidth="1"/>
    <col min="9618" max="9618" width="10.42578125" style="55" customWidth="1"/>
    <col min="9619" max="9817" width="9" style="55"/>
    <col min="9818" max="9818" width="4.140625" style="55" customWidth="1"/>
    <col min="9819" max="9819" width="12.140625" style="55" customWidth="1"/>
    <col min="9820" max="9820" width="26.5703125" style="55" customWidth="1"/>
    <col min="9821" max="9822" width="5" style="55" customWidth="1"/>
    <col min="9823" max="9823" width="4.5703125" style="55" customWidth="1"/>
    <col min="9824" max="9824" width="7.42578125" style="55" customWidth="1"/>
    <col min="9825" max="9825" width="7.28515625" style="55" customWidth="1"/>
    <col min="9826" max="9827" width="4.7109375" style="55" customWidth="1"/>
    <col min="9828" max="9828" width="7.7109375" style="55" customWidth="1"/>
    <col min="9829" max="9830" width="4.7109375" style="55" customWidth="1"/>
    <col min="9831" max="9831" width="5.7109375" style="55" customWidth="1"/>
    <col min="9832" max="9832" width="5.28515625" style="55" customWidth="1"/>
    <col min="9833" max="9838" width="4.7109375" style="55" customWidth="1"/>
    <col min="9839" max="9839" width="5.85546875" style="55" customWidth="1"/>
    <col min="9840" max="9840" width="7.140625" style="55" customWidth="1"/>
    <col min="9841" max="9848" width="4.7109375" style="55" customWidth="1"/>
    <col min="9849" max="9849" width="5.5703125" style="55" customWidth="1"/>
    <col min="9850" max="9851" width="4.7109375" style="55" customWidth="1"/>
    <col min="9852" max="9853" width="5.5703125" style="55" customWidth="1"/>
    <col min="9854" max="9854" width="4.7109375" style="55" customWidth="1"/>
    <col min="9855" max="9856" width="5.5703125" style="55" customWidth="1"/>
    <col min="9857" max="9858" width="4.7109375" style="55" customWidth="1"/>
    <col min="9859" max="9859" width="6.28515625" style="55" customWidth="1"/>
    <col min="9860" max="9860" width="6" style="55" customWidth="1"/>
    <col min="9861" max="9861" width="7.7109375" style="55" customWidth="1"/>
    <col min="9862" max="9862" width="6.7109375" style="55" customWidth="1"/>
    <col min="9863" max="9863" width="10.42578125" style="55" customWidth="1"/>
    <col min="9864" max="9864" width="9.5703125" style="55" customWidth="1"/>
    <col min="9865" max="9865" width="9.7109375" style="55" customWidth="1"/>
    <col min="9866" max="9866" width="8.28515625" style="55" customWidth="1"/>
    <col min="9867" max="9867" width="4.5703125" style="55" customWidth="1"/>
    <col min="9868" max="9868" width="7.5703125" style="55" customWidth="1"/>
    <col min="9869" max="9869" width="5.85546875" style="55" customWidth="1"/>
    <col min="9870" max="9870" width="6.140625" style="55" customWidth="1"/>
    <col min="9871" max="9871" width="6" style="55" customWidth="1"/>
    <col min="9872" max="9872" width="6.28515625" style="55" customWidth="1"/>
    <col min="9873" max="9873" width="8.28515625" style="55" customWidth="1"/>
    <col min="9874" max="9874" width="10.42578125" style="55" customWidth="1"/>
    <col min="9875" max="10073" width="9" style="55"/>
    <col min="10074" max="10074" width="4.140625" style="55" customWidth="1"/>
    <col min="10075" max="10075" width="12.140625" style="55" customWidth="1"/>
    <col min="10076" max="10076" width="26.5703125" style="55" customWidth="1"/>
    <col min="10077" max="10078" width="5" style="55" customWidth="1"/>
    <col min="10079" max="10079" width="4.5703125" style="55" customWidth="1"/>
    <col min="10080" max="10080" width="7.42578125" style="55" customWidth="1"/>
    <col min="10081" max="10081" width="7.28515625" style="55" customWidth="1"/>
    <col min="10082" max="10083" width="4.7109375" style="55" customWidth="1"/>
    <col min="10084" max="10084" width="7.7109375" style="55" customWidth="1"/>
    <col min="10085" max="10086" width="4.7109375" style="55" customWidth="1"/>
    <col min="10087" max="10087" width="5.7109375" style="55" customWidth="1"/>
    <col min="10088" max="10088" width="5.28515625" style="55" customWidth="1"/>
    <col min="10089" max="10094" width="4.7109375" style="55" customWidth="1"/>
    <col min="10095" max="10095" width="5.85546875" style="55" customWidth="1"/>
    <col min="10096" max="10096" width="7.140625" style="55" customWidth="1"/>
    <col min="10097" max="10104" width="4.7109375" style="55" customWidth="1"/>
    <col min="10105" max="10105" width="5.5703125" style="55" customWidth="1"/>
    <col min="10106" max="10107" width="4.7109375" style="55" customWidth="1"/>
    <col min="10108" max="10109" width="5.5703125" style="55" customWidth="1"/>
    <col min="10110" max="10110" width="4.7109375" style="55" customWidth="1"/>
    <col min="10111" max="10112" width="5.5703125" style="55" customWidth="1"/>
    <col min="10113" max="10114" width="4.7109375" style="55" customWidth="1"/>
    <col min="10115" max="10115" width="6.28515625" style="55" customWidth="1"/>
    <col min="10116" max="10116" width="6" style="55" customWidth="1"/>
    <col min="10117" max="10117" width="7.7109375" style="55" customWidth="1"/>
    <col min="10118" max="10118" width="6.7109375" style="55" customWidth="1"/>
    <col min="10119" max="10119" width="10.42578125" style="55" customWidth="1"/>
    <col min="10120" max="10120" width="9.5703125" style="55" customWidth="1"/>
    <col min="10121" max="10121" width="9.7109375" style="55" customWidth="1"/>
    <col min="10122" max="10122" width="8.28515625" style="55" customWidth="1"/>
    <col min="10123" max="10123" width="4.5703125" style="55" customWidth="1"/>
    <col min="10124" max="10124" width="7.5703125" style="55" customWidth="1"/>
    <col min="10125" max="10125" width="5.85546875" style="55" customWidth="1"/>
    <col min="10126" max="10126" width="6.140625" style="55" customWidth="1"/>
    <col min="10127" max="10127" width="6" style="55" customWidth="1"/>
    <col min="10128" max="10128" width="6.28515625" style="55" customWidth="1"/>
    <col min="10129" max="10129" width="8.28515625" style="55" customWidth="1"/>
    <col min="10130" max="10130" width="10.42578125" style="55" customWidth="1"/>
    <col min="10131" max="10329" width="9" style="55"/>
    <col min="10330" max="10330" width="4.140625" style="55" customWidth="1"/>
    <col min="10331" max="10331" width="12.140625" style="55" customWidth="1"/>
    <col min="10332" max="10332" width="26.5703125" style="55" customWidth="1"/>
    <col min="10333" max="10334" width="5" style="55" customWidth="1"/>
    <col min="10335" max="10335" width="4.5703125" style="55" customWidth="1"/>
    <col min="10336" max="10336" width="7.42578125" style="55" customWidth="1"/>
    <col min="10337" max="10337" width="7.28515625" style="55" customWidth="1"/>
    <col min="10338" max="10339" width="4.7109375" style="55" customWidth="1"/>
    <col min="10340" max="10340" width="7.7109375" style="55" customWidth="1"/>
    <col min="10341" max="10342" width="4.7109375" style="55" customWidth="1"/>
    <col min="10343" max="10343" width="5.7109375" style="55" customWidth="1"/>
    <col min="10344" max="10344" width="5.28515625" style="55" customWidth="1"/>
    <col min="10345" max="10350" width="4.7109375" style="55" customWidth="1"/>
    <col min="10351" max="10351" width="5.85546875" style="55" customWidth="1"/>
    <col min="10352" max="10352" width="7.140625" style="55" customWidth="1"/>
    <col min="10353" max="10360" width="4.7109375" style="55" customWidth="1"/>
    <col min="10361" max="10361" width="5.5703125" style="55" customWidth="1"/>
    <col min="10362" max="10363" width="4.7109375" style="55" customWidth="1"/>
    <col min="10364" max="10365" width="5.5703125" style="55" customWidth="1"/>
    <col min="10366" max="10366" width="4.7109375" style="55" customWidth="1"/>
    <col min="10367" max="10368" width="5.5703125" style="55" customWidth="1"/>
    <col min="10369" max="10370" width="4.7109375" style="55" customWidth="1"/>
    <col min="10371" max="10371" width="6.28515625" style="55" customWidth="1"/>
    <col min="10372" max="10372" width="6" style="55" customWidth="1"/>
    <col min="10373" max="10373" width="7.7109375" style="55" customWidth="1"/>
    <col min="10374" max="10374" width="6.7109375" style="55" customWidth="1"/>
    <col min="10375" max="10375" width="10.42578125" style="55" customWidth="1"/>
    <col min="10376" max="10376" width="9.5703125" style="55" customWidth="1"/>
    <col min="10377" max="10377" width="9.7109375" style="55" customWidth="1"/>
    <col min="10378" max="10378" width="8.28515625" style="55" customWidth="1"/>
    <col min="10379" max="10379" width="4.5703125" style="55" customWidth="1"/>
    <col min="10380" max="10380" width="7.5703125" style="55" customWidth="1"/>
    <col min="10381" max="10381" width="5.85546875" style="55" customWidth="1"/>
    <col min="10382" max="10382" width="6.140625" style="55" customWidth="1"/>
    <col min="10383" max="10383" width="6" style="55" customWidth="1"/>
    <col min="10384" max="10384" width="6.28515625" style="55" customWidth="1"/>
    <col min="10385" max="10385" width="8.28515625" style="55" customWidth="1"/>
    <col min="10386" max="10386" width="10.42578125" style="55" customWidth="1"/>
    <col min="10387" max="10585" width="9" style="55"/>
    <col min="10586" max="10586" width="4.140625" style="55" customWidth="1"/>
    <col min="10587" max="10587" width="12.140625" style="55" customWidth="1"/>
    <col min="10588" max="10588" width="26.5703125" style="55" customWidth="1"/>
    <col min="10589" max="10590" width="5" style="55" customWidth="1"/>
    <col min="10591" max="10591" width="4.5703125" style="55" customWidth="1"/>
    <col min="10592" max="10592" width="7.42578125" style="55" customWidth="1"/>
    <col min="10593" max="10593" width="7.28515625" style="55" customWidth="1"/>
    <col min="10594" max="10595" width="4.7109375" style="55" customWidth="1"/>
    <col min="10596" max="10596" width="7.7109375" style="55" customWidth="1"/>
    <col min="10597" max="10598" width="4.7109375" style="55" customWidth="1"/>
    <col min="10599" max="10599" width="5.7109375" style="55" customWidth="1"/>
    <col min="10600" max="10600" width="5.28515625" style="55" customWidth="1"/>
    <col min="10601" max="10606" width="4.7109375" style="55" customWidth="1"/>
    <col min="10607" max="10607" width="5.85546875" style="55" customWidth="1"/>
    <col min="10608" max="10608" width="7.140625" style="55" customWidth="1"/>
    <col min="10609" max="10616" width="4.7109375" style="55" customWidth="1"/>
    <col min="10617" max="10617" width="5.5703125" style="55" customWidth="1"/>
    <col min="10618" max="10619" width="4.7109375" style="55" customWidth="1"/>
    <col min="10620" max="10621" width="5.5703125" style="55" customWidth="1"/>
    <col min="10622" max="10622" width="4.7109375" style="55" customWidth="1"/>
    <col min="10623" max="10624" width="5.5703125" style="55" customWidth="1"/>
    <col min="10625" max="10626" width="4.7109375" style="55" customWidth="1"/>
    <col min="10627" max="10627" width="6.28515625" style="55" customWidth="1"/>
    <col min="10628" max="10628" width="6" style="55" customWidth="1"/>
    <col min="10629" max="10629" width="7.7109375" style="55" customWidth="1"/>
    <col min="10630" max="10630" width="6.7109375" style="55" customWidth="1"/>
    <col min="10631" max="10631" width="10.42578125" style="55" customWidth="1"/>
    <col min="10632" max="10632" width="9.5703125" style="55" customWidth="1"/>
    <col min="10633" max="10633" width="9.7109375" style="55" customWidth="1"/>
    <col min="10634" max="10634" width="8.28515625" style="55" customWidth="1"/>
    <col min="10635" max="10635" width="4.5703125" style="55" customWidth="1"/>
    <col min="10636" max="10636" width="7.5703125" style="55" customWidth="1"/>
    <col min="10637" max="10637" width="5.85546875" style="55" customWidth="1"/>
    <col min="10638" max="10638" width="6.140625" style="55" customWidth="1"/>
    <col min="10639" max="10639" width="6" style="55" customWidth="1"/>
    <col min="10640" max="10640" width="6.28515625" style="55" customWidth="1"/>
    <col min="10641" max="10641" width="8.28515625" style="55" customWidth="1"/>
    <col min="10642" max="10642" width="10.42578125" style="55" customWidth="1"/>
    <col min="10643" max="10841" width="9" style="55"/>
    <col min="10842" max="10842" width="4.140625" style="55" customWidth="1"/>
    <col min="10843" max="10843" width="12.140625" style="55" customWidth="1"/>
    <col min="10844" max="10844" width="26.5703125" style="55" customWidth="1"/>
    <col min="10845" max="10846" width="5" style="55" customWidth="1"/>
    <col min="10847" max="10847" width="4.5703125" style="55" customWidth="1"/>
    <col min="10848" max="10848" width="7.42578125" style="55" customWidth="1"/>
    <col min="10849" max="10849" width="7.28515625" style="55" customWidth="1"/>
    <col min="10850" max="10851" width="4.7109375" style="55" customWidth="1"/>
    <col min="10852" max="10852" width="7.7109375" style="55" customWidth="1"/>
    <col min="10853" max="10854" width="4.7109375" style="55" customWidth="1"/>
    <col min="10855" max="10855" width="5.7109375" style="55" customWidth="1"/>
    <col min="10856" max="10856" width="5.28515625" style="55" customWidth="1"/>
    <col min="10857" max="10862" width="4.7109375" style="55" customWidth="1"/>
    <col min="10863" max="10863" width="5.85546875" style="55" customWidth="1"/>
    <col min="10864" max="10864" width="7.140625" style="55" customWidth="1"/>
    <col min="10865" max="10872" width="4.7109375" style="55" customWidth="1"/>
    <col min="10873" max="10873" width="5.5703125" style="55" customWidth="1"/>
    <col min="10874" max="10875" width="4.7109375" style="55" customWidth="1"/>
    <col min="10876" max="10877" width="5.5703125" style="55" customWidth="1"/>
    <col min="10878" max="10878" width="4.7109375" style="55" customWidth="1"/>
    <col min="10879" max="10880" width="5.5703125" style="55" customWidth="1"/>
    <col min="10881" max="10882" width="4.7109375" style="55" customWidth="1"/>
    <col min="10883" max="10883" width="6.28515625" style="55" customWidth="1"/>
    <col min="10884" max="10884" width="6" style="55" customWidth="1"/>
    <col min="10885" max="10885" width="7.7109375" style="55" customWidth="1"/>
    <col min="10886" max="10886" width="6.7109375" style="55" customWidth="1"/>
    <col min="10887" max="10887" width="10.42578125" style="55" customWidth="1"/>
    <col min="10888" max="10888" width="9.5703125" style="55" customWidth="1"/>
    <col min="10889" max="10889" width="9.7109375" style="55" customWidth="1"/>
    <col min="10890" max="10890" width="8.28515625" style="55" customWidth="1"/>
    <col min="10891" max="10891" width="4.5703125" style="55" customWidth="1"/>
    <col min="10892" max="10892" width="7.5703125" style="55" customWidth="1"/>
    <col min="10893" max="10893" width="5.85546875" style="55" customWidth="1"/>
    <col min="10894" max="10894" width="6.140625" style="55" customWidth="1"/>
    <col min="10895" max="10895" width="6" style="55" customWidth="1"/>
    <col min="10896" max="10896" width="6.28515625" style="55" customWidth="1"/>
    <col min="10897" max="10897" width="8.28515625" style="55" customWidth="1"/>
    <col min="10898" max="10898" width="10.42578125" style="55" customWidth="1"/>
    <col min="10899" max="11097" width="9" style="55"/>
    <col min="11098" max="11098" width="4.140625" style="55" customWidth="1"/>
    <col min="11099" max="11099" width="12.140625" style="55" customWidth="1"/>
    <col min="11100" max="11100" width="26.5703125" style="55" customWidth="1"/>
    <col min="11101" max="11102" width="5" style="55" customWidth="1"/>
    <col min="11103" max="11103" width="4.5703125" style="55" customWidth="1"/>
    <col min="11104" max="11104" width="7.42578125" style="55" customWidth="1"/>
    <col min="11105" max="11105" width="7.28515625" style="55" customWidth="1"/>
    <col min="11106" max="11107" width="4.7109375" style="55" customWidth="1"/>
    <col min="11108" max="11108" width="7.7109375" style="55" customWidth="1"/>
    <col min="11109" max="11110" width="4.7109375" style="55" customWidth="1"/>
    <col min="11111" max="11111" width="5.7109375" style="55" customWidth="1"/>
    <col min="11112" max="11112" width="5.28515625" style="55" customWidth="1"/>
    <col min="11113" max="11118" width="4.7109375" style="55" customWidth="1"/>
    <col min="11119" max="11119" width="5.85546875" style="55" customWidth="1"/>
    <col min="11120" max="11120" width="7.140625" style="55" customWidth="1"/>
    <col min="11121" max="11128" width="4.7109375" style="55" customWidth="1"/>
    <col min="11129" max="11129" width="5.5703125" style="55" customWidth="1"/>
    <col min="11130" max="11131" width="4.7109375" style="55" customWidth="1"/>
    <col min="11132" max="11133" width="5.5703125" style="55" customWidth="1"/>
    <col min="11134" max="11134" width="4.7109375" style="55" customWidth="1"/>
    <col min="11135" max="11136" width="5.5703125" style="55" customWidth="1"/>
    <col min="11137" max="11138" width="4.7109375" style="55" customWidth="1"/>
    <col min="11139" max="11139" width="6.28515625" style="55" customWidth="1"/>
    <col min="11140" max="11140" width="6" style="55" customWidth="1"/>
    <col min="11141" max="11141" width="7.7109375" style="55" customWidth="1"/>
    <col min="11142" max="11142" width="6.7109375" style="55" customWidth="1"/>
    <col min="11143" max="11143" width="10.42578125" style="55" customWidth="1"/>
    <col min="11144" max="11144" width="9.5703125" style="55" customWidth="1"/>
    <col min="11145" max="11145" width="9.7109375" style="55" customWidth="1"/>
    <col min="11146" max="11146" width="8.28515625" style="55" customWidth="1"/>
    <col min="11147" max="11147" width="4.5703125" style="55" customWidth="1"/>
    <col min="11148" max="11148" width="7.5703125" style="55" customWidth="1"/>
    <col min="11149" max="11149" width="5.85546875" style="55" customWidth="1"/>
    <col min="11150" max="11150" width="6.140625" style="55" customWidth="1"/>
    <col min="11151" max="11151" width="6" style="55" customWidth="1"/>
    <col min="11152" max="11152" width="6.28515625" style="55" customWidth="1"/>
    <col min="11153" max="11153" width="8.28515625" style="55" customWidth="1"/>
    <col min="11154" max="11154" width="10.42578125" style="55" customWidth="1"/>
    <col min="11155" max="11353" width="9" style="55"/>
    <col min="11354" max="11354" width="4.140625" style="55" customWidth="1"/>
    <col min="11355" max="11355" width="12.140625" style="55" customWidth="1"/>
    <col min="11356" max="11356" width="26.5703125" style="55" customWidth="1"/>
    <col min="11357" max="11358" width="5" style="55" customWidth="1"/>
    <col min="11359" max="11359" width="4.5703125" style="55" customWidth="1"/>
    <col min="11360" max="11360" width="7.42578125" style="55" customWidth="1"/>
    <col min="11361" max="11361" width="7.28515625" style="55" customWidth="1"/>
    <col min="11362" max="11363" width="4.7109375" style="55" customWidth="1"/>
    <col min="11364" max="11364" width="7.7109375" style="55" customWidth="1"/>
    <col min="11365" max="11366" width="4.7109375" style="55" customWidth="1"/>
    <col min="11367" max="11367" width="5.7109375" style="55" customWidth="1"/>
    <col min="11368" max="11368" width="5.28515625" style="55" customWidth="1"/>
    <col min="11369" max="11374" width="4.7109375" style="55" customWidth="1"/>
    <col min="11375" max="11375" width="5.85546875" style="55" customWidth="1"/>
    <col min="11376" max="11376" width="7.140625" style="55" customWidth="1"/>
    <col min="11377" max="11384" width="4.7109375" style="55" customWidth="1"/>
    <col min="11385" max="11385" width="5.5703125" style="55" customWidth="1"/>
    <col min="11386" max="11387" width="4.7109375" style="55" customWidth="1"/>
    <col min="11388" max="11389" width="5.5703125" style="55" customWidth="1"/>
    <col min="11390" max="11390" width="4.7109375" style="55" customWidth="1"/>
    <col min="11391" max="11392" width="5.5703125" style="55" customWidth="1"/>
    <col min="11393" max="11394" width="4.7109375" style="55" customWidth="1"/>
    <col min="11395" max="11395" width="6.28515625" style="55" customWidth="1"/>
    <col min="11396" max="11396" width="6" style="55" customWidth="1"/>
    <col min="11397" max="11397" width="7.7109375" style="55" customWidth="1"/>
    <col min="11398" max="11398" width="6.7109375" style="55" customWidth="1"/>
    <col min="11399" max="11399" width="10.42578125" style="55" customWidth="1"/>
    <col min="11400" max="11400" width="9.5703125" style="55" customWidth="1"/>
    <col min="11401" max="11401" width="9.7109375" style="55" customWidth="1"/>
    <col min="11402" max="11402" width="8.28515625" style="55" customWidth="1"/>
    <col min="11403" max="11403" width="4.5703125" style="55" customWidth="1"/>
    <col min="11404" max="11404" width="7.5703125" style="55" customWidth="1"/>
    <col min="11405" max="11405" width="5.85546875" style="55" customWidth="1"/>
    <col min="11406" max="11406" width="6.140625" style="55" customWidth="1"/>
    <col min="11407" max="11407" width="6" style="55" customWidth="1"/>
    <col min="11408" max="11408" width="6.28515625" style="55" customWidth="1"/>
    <col min="11409" max="11409" width="8.28515625" style="55" customWidth="1"/>
    <col min="11410" max="11410" width="10.42578125" style="55" customWidth="1"/>
    <col min="11411" max="11609" width="9" style="55"/>
    <col min="11610" max="11610" width="4.140625" style="55" customWidth="1"/>
    <col min="11611" max="11611" width="12.140625" style="55" customWidth="1"/>
    <col min="11612" max="11612" width="26.5703125" style="55" customWidth="1"/>
    <col min="11613" max="11614" width="5" style="55" customWidth="1"/>
    <col min="11615" max="11615" width="4.5703125" style="55" customWidth="1"/>
    <col min="11616" max="11616" width="7.42578125" style="55" customWidth="1"/>
    <col min="11617" max="11617" width="7.28515625" style="55" customWidth="1"/>
    <col min="11618" max="11619" width="4.7109375" style="55" customWidth="1"/>
    <col min="11620" max="11620" width="7.7109375" style="55" customWidth="1"/>
    <col min="11621" max="11622" width="4.7109375" style="55" customWidth="1"/>
    <col min="11623" max="11623" width="5.7109375" style="55" customWidth="1"/>
    <col min="11624" max="11624" width="5.28515625" style="55" customWidth="1"/>
    <col min="11625" max="11630" width="4.7109375" style="55" customWidth="1"/>
    <col min="11631" max="11631" width="5.85546875" style="55" customWidth="1"/>
    <col min="11632" max="11632" width="7.140625" style="55" customWidth="1"/>
    <col min="11633" max="11640" width="4.7109375" style="55" customWidth="1"/>
    <col min="11641" max="11641" width="5.5703125" style="55" customWidth="1"/>
    <col min="11642" max="11643" width="4.7109375" style="55" customWidth="1"/>
    <col min="11644" max="11645" width="5.5703125" style="55" customWidth="1"/>
    <col min="11646" max="11646" width="4.7109375" style="55" customWidth="1"/>
    <col min="11647" max="11648" width="5.5703125" style="55" customWidth="1"/>
    <col min="11649" max="11650" width="4.7109375" style="55" customWidth="1"/>
    <col min="11651" max="11651" width="6.28515625" style="55" customWidth="1"/>
    <col min="11652" max="11652" width="6" style="55" customWidth="1"/>
    <col min="11653" max="11653" width="7.7109375" style="55" customWidth="1"/>
    <col min="11654" max="11654" width="6.7109375" style="55" customWidth="1"/>
    <col min="11655" max="11655" width="10.42578125" style="55" customWidth="1"/>
    <col min="11656" max="11656" width="9.5703125" style="55" customWidth="1"/>
    <col min="11657" max="11657" width="9.7109375" style="55" customWidth="1"/>
    <col min="11658" max="11658" width="8.28515625" style="55" customWidth="1"/>
    <col min="11659" max="11659" width="4.5703125" style="55" customWidth="1"/>
    <col min="11660" max="11660" width="7.5703125" style="55" customWidth="1"/>
    <col min="11661" max="11661" width="5.85546875" style="55" customWidth="1"/>
    <col min="11662" max="11662" width="6.140625" style="55" customWidth="1"/>
    <col min="11663" max="11663" width="6" style="55" customWidth="1"/>
    <col min="11664" max="11664" width="6.28515625" style="55" customWidth="1"/>
    <col min="11665" max="11665" width="8.28515625" style="55" customWidth="1"/>
    <col min="11666" max="11666" width="10.42578125" style="55" customWidth="1"/>
    <col min="11667" max="11865" width="9" style="55"/>
    <col min="11866" max="11866" width="4.140625" style="55" customWidth="1"/>
    <col min="11867" max="11867" width="12.140625" style="55" customWidth="1"/>
    <col min="11868" max="11868" width="26.5703125" style="55" customWidth="1"/>
    <col min="11869" max="11870" width="5" style="55" customWidth="1"/>
    <col min="11871" max="11871" width="4.5703125" style="55" customWidth="1"/>
    <col min="11872" max="11872" width="7.42578125" style="55" customWidth="1"/>
    <col min="11873" max="11873" width="7.28515625" style="55" customWidth="1"/>
    <col min="11874" max="11875" width="4.7109375" style="55" customWidth="1"/>
    <col min="11876" max="11876" width="7.7109375" style="55" customWidth="1"/>
    <col min="11877" max="11878" width="4.7109375" style="55" customWidth="1"/>
    <col min="11879" max="11879" width="5.7109375" style="55" customWidth="1"/>
    <col min="11880" max="11880" width="5.28515625" style="55" customWidth="1"/>
    <col min="11881" max="11886" width="4.7109375" style="55" customWidth="1"/>
    <col min="11887" max="11887" width="5.85546875" style="55" customWidth="1"/>
    <col min="11888" max="11888" width="7.140625" style="55" customWidth="1"/>
    <col min="11889" max="11896" width="4.7109375" style="55" customWidth="1"/>
    <col min="11897" max="11897" width="5.5703125" style="55" customWidth="1"/>
    <col min="11898" max="11899" width="4.7109375" style="55" customWidth="1"/>
    <col min="11900" max="11901" width="5.5703125" style="55" customWidth="1"/>
    <col min="11902" max="11902" width="4.7109375" style="55" customWidth="1"/>
    <col min="11903" max="11904" width="5.5703125" style="55" customWidth="1"/>
    <col min="11905" max="11906" width="4.7109375" style="55" customWidth="1"/>
    <col min="11907" max="11907" width="6.28515625" style="55" customWidth="1"/>
    <col min="11908" max="11908" width="6" style="55" customWidth="1"/>
    <col min="11909" max="11909" width="7.7109375" style="55" customWidth="1"/>
    <col min="11910" max="11910" width="6.7109375" style="55" customWidth="1"/>
    <col min="11911" max="11911" width="10.42578125" style="55" customWidth="1"/>
    <col min="11912" max="11912" width="9.5703125" style="55" customWidth="1"/>
    <col min="11913" max="11913" width="9.7109375" style="55" customWidth="1"/>
    <col min="11914" max="11914" width="8.28515625" style="55" customWidth="1"/>
    <col min="11915" max="11915" width="4.5703125" style="55" customWidth="1"/>
    <col min="11916" max="11916" width="7.5703125" style="55" customWidth="1"/>
    <col min="11917" max="11917" width="5.85546875" style="55" customWidth="1"/>
    <col min="11918" max="11918" width="6.140625" style="55" customWidth="1"/>
    <col min="11919" max="11919" width="6" style="55" customWidth="1"/>
    <col min="11920" max="11920" width="6.28515625" style="55" customWidth="1"/>
    <col min="11921" max="11921" width="8.28515625" style="55" customWidth="1"/>
    <col min="11922" max="11922" width="10.42578125" style="55" customWidth="1"/>
    <col min="11923" max="12121" width="9" style="55"/>
    <col min="12122" max="12122" width="4.140625" style="55" customWidth="1"/>
    <col min="12123" max="12123" width="12.140625" style="55" customWidth="1"/>
    <col min="12124" max="12124" width="26.5703125" style="55" customWidth="1"/>
    <col min="12125" max="12126" width="5" style="55" customWidth="1"/>
    <col min="12127" max="12127" width="4.5703125" style="55" customWidth="1"/>
    <col min="12128" max="12128" width="7.42578125" style="55" customWidth="1"/>
    <col min="12129" max="12129" width="7.28515625" style="55" customWidth="1"/>
    <col min="12130" max="12131" width="4.7109375" style="55" customWidth="1"/>
    <col min="12132" max="12132" width="7.7109375" style="55" customWidth="1"/>
    <col min="12133" max="12134" width="4.7109375" style="55" customWidth="1"/>
    <col min="12135" max="12135" width="5.7109375" style="55" customWidth="1"/>
    <col min="12136" max="12136" width="5.28515625" style="55" customWidth="1"/>
    <col min="12137" max="12142" width="4.7109375" style="55" customWidth="1"/>
    <col min="12143" max="12143" width="5.85546875" style="55" customWidth="1"/>
    <col min="12144" max="12144" width="7.140625" style="55" customWidth="1"/>
    <col min="12145" max="12152" width="4.7109375" style="55" customWidth="1"/>
    <col min="12153" max="12153" width="5.5703125" style="55" customWidth="1"/>
    <col min="12154" max="12155" width="4.7109375" style="55" customWidth="1"/>
    <col min="12156" max="12157" width="5.5703125" style="55" customWidth="1"/>
    <col min="12158" max="12158" width="4.7109375" style="55" customWidth="1"/>
    <col min="12159" max="12160" width="5.5703125" style="55" customWidth="1"/>
    <col min="12161" max="12162" width="4.7109375" style="55" customWidth="1"/>
    <col min="12163" max="12163" width="6.28515625" style="55" customWidth="1"/>
    <col min="12164" max="12164" width="6" style="55" customWidth="1"/>
    <col min="12165" max="12165" width="7.7109375" style="55" customWidth="1"/>
    <col min="12166" max="12166" width="6.7109375" style="55" customWidth="1"/>
    <col min="12167" max="12167" width="10.42578125" style="55" customWidth="1"/>
    <col min="12168" max="12168" width="9.5703125" style="55" customWidth="1"/>
    <col min="12169" max="12169" width="9.7109375" style="55" customWidth="1"/>
    <col min="12170" max="12170" width="8.28515625" style="55" customWidth="1"/>
    <col min="12171" max="12171" width="4.5703125" style="55" customWidth="1"/>
    <col min="12172" max="12172" width="7.5703125" style="55" customWidth="1"/>
    <col min="12173" max="12173" width="5.85546875" style="55" customWidth="1"/>
    <col min="12174" max="12174" width="6.140625" style="55" customWidth="1"/>
    <col min="12175" max="12175" width="6" style="55" customWidth="1"/>
    <col min="12176" max="12176" width="6.28515625" style="55" customWidth="1"/>
    <col min="12177" max="12177" width="8.28515625" style="55" customWidth="1"/>
    <col min="12178" max="12178" width="10.42578125" style="55" customWidth="1"/>
    <col min="12179" max="12377" width="9" style="55"/>
    <col min="12378" max="12378" width="4.140625" style="55" customWidth="1"/>
    <col min="12379" max="12379" width="12.140625" style="55" customWidth="1"/>
    <col min="12380" max="12380" width="26.5703125" style="55" customWidth="1"/>
    <col min="12381" max="12382" width="5" style="55" customWidth="1"/>
    <col min="12383" max="12383" width="4.5703125" style="55" customWidth="1"/>
    <col min="12384" max="12384" width="7.42578125" style="55" customWidth="1"/>
    <col min="12385" max="12385" width="7.28515625" style="55" customWidth="1"/>
    <col min="12386" max="12387" width="4.7109375" style="55" customWidth="1"/>
    <col min="12388" max="12388" width="7.7109375" style="55" customWidth="1"/>
    <col min="12389" max="12390" width="4.7109375" style="55" customWidth="1"/>
    <col min="12391" max="12391" width="5.7109375" style="55" customWidth="1"/>
    <col min="12392" max="12392" width="5.28515625" style="55" customWidth="1"/>
    <col min="12393" max="12398" width="4.7109375" style="55" customWidth="1"/>
    <col min="12399" max="12399" width="5.85546875" style="55" customWidth="1"/>
    <col min="12400" max="12400" width="7.140625" style="55" customWidth="1"/>
    <col min="12401" max="12408" width="4.7109375" style="55" customWidth="1"/>
    <col min="12409" max="12409" width="5.5703125" style="55" customWidth="1"/>
    <col min="12410" max="12411" width="4.7109375" style="55" customWidth="1"/>
    <col min="12412" max="12413" width="5.5703125" style="55" customWidth="1"/>
    <col min="12414" max="12414" width="4.7109375" style="55" customWidth="1"/>
    <col min="12415" max="12416" width="5.5703125" style="55" customWidth="1"/>
    <col min="12417" max="12418" width="4.7109375" style="55" customWidth="1"/>
    <col min="12419" max="12419" width="6.28515625" style="55" customWidth="1"/>
    <col min="12420" max="12420" width="6" style="55" customWidth="1"/>
    <col min="12421" max="12421" width="7.7109375" style="55" customWidth="1"/>
    <col min="12422" max="12422" width="6.7109375" style="55" customWidth="1"/>
    <col min="12423" max="12423" width="10.42578125" style="55" customWidth="1"/>
    <col min="12424" max="12424" width="9.5703125" style="55" customWidth="1"/>
    <col min="12425" max="12425" width="9.7109375" style="55" customWidth="1"/>
    <col min="12426" max="12426" width="8.28515625" style="55" customWidth="1"/>
    <col min="12427" max="12427" width="4.5703125" style="55" customWidth="1"/>
    <col min="12428" max="12428" width="7.5703125" style="55" customWidth="1"/>
    <col min="12429" max="12429" width="5.85546875" style="55" customWidth="1"/>
    <col min="12430" max="12430" width="6.140625" style="55" customWidth="1"/>
    <col min="12431" max="12431" width="6" style="55" customWidth="1"/>
    <col min="12432" max="12432" width="6.28515625" style="55" customWidth="1"/>
    <col min="12433" max="12433" width="8.28515625" style="55" customWidth="1"/>
    <col min="12434" max="12434" width="10.42578125" style="55" customWidth="1"/>
    <col min="12435" max="12633" width="9" style="55"/>
    <col min="12634" max="12634" width="4.140625" style="55" customWidth="1"/>
    <col min="12635" max="12635" width="12.140625" style="55" customWidth="1"/>
    <col min="12636" max="12636" width="26.5703125" style="55" customWidth="1"/>
    <col min="12637" max="12638" width="5" style="55" customWidth="1"/>
    <col min="12639" max="12639" width="4.5703125" style="55" customWidth="1"/>
    <col min="12640" max="12640" width="7.42578125" style="55" customWidth="1"/>
    <col min="12641" max="12641" width="7.28515625" style="55" customWidth="1"/>
    <col min="12642" max="12643" width="4.7109375" style="55" customWidth="1"/>
    <col min="12644" max="12644" width="7.7109375" style="55" customWidth="1"/>
    <col min="12645" max="12646" width="4.7109375" style="55" customWidth="1"/>
    <col min="12647" max="12647" width="5.7109375" style="55" customWidth="1"/>
    <col min="12648" max="12648" width="5.28515625" style="55" customWidth="1"/>
    <col min="12649" max="12654" width="4.7109375" style="55" customWidth="1"/>
    <col min="12655" max="12655" width="5.85546875" style="55" customWidth="1"/>
    <col min="12656" max="12656" width="7.140625" style="55" customWidth="1"/>
    <col min="12657" max="12664" width="4.7109375" style="55" customWidth="1"/>
    <col min="12665" max="12665" width="5.5703125" style="55" customWidth="1"/>
    <col min="12666" max="12667" width="4.7109375" style="55" customWidth="1"/>
    <col min="12668" max="12669" width="5.5703125" style="55" customWidth="1"/>
    <col min="12670" max="12670" width="4.7109375" style="55" customWidth="1"/>
    <col min="12671" max="12672" width="5.5703125" style="55" customWidth="1"/>
    <col min="12673" max="12674" width="4.7109375" style="55" customWidth="1"/>
    <col min="12675" max="12675" width="6.28515625" style="55" customWidth="1"/>
    <col min="12676" max="12676" width="6" style="55" customWidth="1"/>
    <col min="12677" max="12677" width="7.7109375" style="55" customWidth="1"/>
    <col min="12678" max="12678" width="6.7109375" style="55" customWidth="1"/>
    <col min="12679" max="12679" width="10.42578125" style="55" customWidth="1"/>
    <col min="12680" max="12680" width="9.5703125" style="55" customWidth="1"/>
    <col min="12681" max="12681" width="9.7109375" style="55" customWidth="1"/>
    <col min="12682" max="12682" width="8.28515625" style="55" customWidth="1"/>
    <col min="12683" max="12683" width="4.5703125" style="55" customWidth="1"/>
    <col min="12684" max="12684" width="7.5703125" style="55" customWidth="1"/>
    <col min="12685" max="12685" width="5.85546875" style="55" customWidth="1"/>
    <col min="12686" max="12686" width="6.140625" style="55" customWidth="1"/>
    <col min="12687" max="12687" width="6" style="55" customWidth="1"/>
    <col min="12688" max="12688" width="6.28515625" style="55" customWidth="1"/>
    <col min="12689" max="12689" width="8.28515625" style="55" customWidth="1"/>
    <col min="12690" max="12690" width="10.42578125" style="55" customWidth="1"/>
    <col min="12691" max="12889" width="9" style="55"/>
    <col min="12890" max="12890" width="4.140625" style="55" customWidth="1"/>
    <col min="12891" max="12891" width="12.140625" style="55" customWidth="1"/>
    <col min="12892" max="12892" width="26.5703125" style="55" customWidth="1"/>
    <col min="12893" max="12894" width="5" style="55" customWidth="1"/>
    <col min="12895" max="12895" width="4.5703125" style="55" customWidth="1"/>
    <col min="12896" max="12896" width="7.42578125" style="55" customWidth="1"/>
    <col min="12897" max="12897" width="7.28515625" style="55" customWidth="1"/>
    <col min="12898" max="12899" width="4.7109375" style="55" customWidth="1"/>
    <col min="12900" max="12900" width="7.7109375" style="55" customWidth="1"/>
    <col min="12901" max="12902" width="4.7109375" style="55" customWidth="1"/>
    <col min="12903" max="12903" width="5.7109375" style="55" customWidth="1"/>
    <col min="12904" max="12904" width="5.28515625" style="55" customWidth="1"/>
    <col min="12905" max="12910" width="4.7109375" style="55" customWidth="1"/>
    <col min="12911" max="12911" width="5.85546875" style="55" customWidth="1"/>
    <col min="12912" max="12912" width="7.140625" style="55" customWidth="1"/>
    <col min="12913" max="12920" width="4.7109375" style="55" customWidth="1"/>
    <col min="12921" max="12921" width="5.5703125" style="55" customWidth="1"/>
    <col min="12922" max="12923" width="4.7109375" style="55" customWidth="1"/>
    <col min="12924" max="12925" width="5.5703125" style="55" customWidth="1"/>
    <col min="12926" max="12926" width="4.7109375" style="55" customWidth="1"/>
    <col min="12927" max="12928" width="5.5703125" style="55" customWidth="1"/>
    <col min="12929" max="12930" width="4.7109375" style="55" customWidth="1"/>
    <col min="12931" max="12931" width="6.28515625" style="55" customWidth="1"/>
    <col min="12932" max="12932" width="6" style="55" customWidth="1"/>
    <col min="12933" max="12933" width="7.7109375" style="55" customWidth="1"/>
    <col min="12934" max="12934" width="6.7109375" style="55" customWidth="1"/>
    <col min="12935" max="12935" width="10.42578125" style="55" customWidth="1"/>
    <col min="12936" max="12936" width="9.5703125" style="55" customWidth="1"/>
    <col min="12937" max="12937" width="9.7109375" style="55" customWidth="1"/>
    <col min="12938" max="12938" width="8.28515625" style="55" customWidth="1"/>
    <col min="12939" max="12939" width="4.5703125" style="55" customWidth="1"/>
    <col min="12940" max="12940" width="7.5703125" style="55" customWidth="1"/>
    <col min="12941" max="12941" width="5.85546875" style="55" customWidth="1"/>
    <col min="12942" max="12942" width="6.140625" style="55" customWidth="1"/>
    <col min="12943" max="12943" width="6" style="55" customWidth="1"/>
    <col min="12944" max="12944" width="6.28515625" style="55" customWidth="1"/>
    <col min="12945" max="12945" width="8.28515625" style="55" customWidth="1"/>
    <col min="12946" max="12946" width="10.42578125" style="55" customWidth="1"/>
    <col min="12947" max="13145" width="9" style="55"/>
    <col min="13146" max="13146" width="4.140625" style="55" customWidth="1"/>
    <col min="13147" max="13147" width="12.140625" style="55" customWidth="1"/>
    <col min="13148" max="13148" width="26.5703125" style="55" customWidth="1"/>
    <col min="13149" max="13150" width="5" style="55" customWidth="1"/>
    <col min="13151" max="13151" width="4.5703125" style="55" customWidth="1"/>
    <col min="13152" max="13152" width="7.42578125" style="55" customWidth="1"/>
    <col min="13153" max="13153" width="7.28515625" style="55" customWidth="1"/>
    <col min="13154" max="13155" width="4.7109375" style="55" customWidth="1"/>
    <col min="13156" max="13156" width="7.7109375" style="55" customWidth="1"/>
    <col min="13157" max="13158" width="4.7109375" style="55" customWidth="1"/>
    <col min="13159" max="13159" width="5.7109375" style="55" customWidth="1"/>
    <col min="13160" max="13160" width="5.28515625" style="55" customWidth="1"/>
    <col min="13161" max="13166" width="4.7109375" style="55" customWidth="1"/>
    <col min="13167" max="13167" width="5.85546875" style="55" customWidth="1"/>
    <col min="13168" max="13168" width="7.140625" style="55" customWidth="1"/>
    <col min="13169" max="13176" width="4.7109375" style="55" customWidth="1"/>
    <col min="13177" max="13177" width="5.5703125" style="55" customWidth="1"/>
    <col min="13178" max="13179" width="4.7109375" style="55" customWidth="1"/>
    <col min="13180" max="13181" width="5.5703125" style="55" customWidth="1"/>
    <col min="13182" max="13182" width="4.7109375" style="55" customWidth="1"/>
    <col min="13183" max="13184" width="5.5703125" style="55" customWidth="1"/>
    <col min="13185" max="13186" width="4.7109375" style="55" customWidth="1"/>
    <col min="13187" max="13187" width="6.28515625" style="55" customWidth="1"/>
    <col min="13188" max="13188" width="6" style="55" customWidth="1"/>
    <col min="13189" max="13189" width="7.7109375" style="55" customWidth="1"/>
    <col min="13190" max="13190" width="6.7109375" style="55" customWidth="1"/>
    <col min="13191" max="13191" width="10.42578125" style="55" customWidth="1"/>
    <col min="13192" max="13192" width="9.5703125" style="55" customWidth="1"/>
    <col min="13193" max="13193" width="9.7109375" style="55" customWidth="1"/>
    <col min="13194" max="13194" width="8.28515625" style="55" customWidth="1"/>
    <col min="13195" max="13195" width="4.5703125" style="55" customWidth="1"/>
    <col min="13196" max="13196" width="7.5703125" style="55" customWidth="1"/>
    <col min="13197" max="13197" width="5.85546875" style="55" customWidth="1"/>
    <col min="13198" max="13198" width="6.140625" style="55" customWidth="1"/>
    <col min="13199" max="13199" width="6" style="55" customWidth="1"/>
    <col min="13200" max="13200" width="6.28515625" style="55" customWidth="1"/>
    <col min="13201" max="13201" width="8.28515625" style="55" customWidth="1"/>
    <col min="13202" max="13202" width="10.42578125" style="55" customWidth="1"/>
    <col min="13203" max="13401" width="9" style="55"/>
    <col min="13402" max="13402" width="4.140625" style="55" customWidth="1"/>
    <col min="13403" max="13403" width="12.140625" style="55" customWidth="1"/>
    <col min="13404" max="13404" width="26.5703125" style="55" customWidth="1"/>
    <col min="13405" max="13406" width="5" style="55" customWidth="1"/>
    <col min="13407" max="13407" width="4.5703125" style="55" customWidth="1"/>
    <col min="13408" max="13408" width="7.42578125" style="55" customWidth="1"/>
    <col min="13409" max="13409" width="7.28515625" style="55" customWidth="1"/>
    <col min="13410" max="13411" width="4.7109375" style="55" customWidth="1"/>
    <col min="13412" max="13412" width="7.7109375" style="55" customWidth="1"/>
    <col min="13413" max="13414" width="4.7109375" style="55" customWidth="1"/>
    <col min="13415" max="13415" width="5.7109375" style="55" customWidth="1"/>
    <col min="13416" max="13416" width="5.28515625" style="55" customWidth="1"/>
    <col min="13417" max="13422" width="4.7109375" style="55" customWidth="1"/>
    <col min="13423" max="13423" width="5.85546875" style="55" customWidth="1"/>
    <col min="13424" max="13424" width="7.140625" style="55" customWidth="1"/>
    <col min="13425" max="13432" width="4.7109375" style="55" customWidth="1"/>
    <col min="13433" max="13433" width="5.5703125" style="55" customWidth="1"/>
    <col min="13434" max="13435" width="4.7109375" style="55" customWidth="1"/>
    <col min="13436" max="13437" width="5.5703125" style="55" customWidth="1"/>
    <col min="13438" max="13438" width="4.7109375" style="55" customWidth="1"/>
    <col min="13439" max="13440" width="5.5703125" style="55" customWidth="1"/>
    <col min="13441" max="13442" width="4.7109375" style="55" customWidth="1"/>
    <col min="13443" max="13443" width="6.28515625" style="55" customWidth="1"/>
    <col min="13444" max="13444" width="6" style="55" customWidth="1"/>
    <col min="13445" max="13445" width="7.7109375" style="55" customWidth="1"/>
    <col min="13446" max="13446" width="6.7109375" style="55" customWidth="1"/>
    <col min="13447" max="13447" width="10.42578125" style="55" customWidth="1"/>
    <col min="13448" max="13448" width="9.5703125" style="55" customWidth="1"/>
    <col min="13449" max="13449" width="9.7109375" style="55" customWidth="1"/>
    <col min="13450" max="13450" width="8.28515625" style="55" customWidth="1"/>
    <col min="13451" max="13451" width="4.5703125" style="55" customWidth="1"/>
    <col min="13452" max="13452" width="7.5703125" style="55" customWidth="1"/>
    <col min="13453" max="13453" width="5.85546875" style="55" customWidth="1"/>
    <col min="13454" max="13454" width="6.140625" style="55" customWidth="1"/>
    <col min="13455" max="13455" width="6" style="55" customWidth="1"/>
    <col min="13456" max="13456" width="6.28515625" style="55" customWidth="1"/>
    <col min="13457" max="13457" width="8.28515625" style="55" customWidth="1"/>
    <col min="13458" max="13458" width="10.42578125" style="55" customWidth="1"/>
    <col min="13459" max="13657" width="9" style="55"/>
    <col min="13658" max="13658" width="4.140625" style="55" customWidth="1"/>
    <col min="13659" max="13659" width="12.140625" style="55" customWidth="1"/>
    <col min="13660" max="13660" width="26.5703125" style="55" customWidth="1"/>
    <col min="13661" max="13662" width="5" style="55" customWidth="1"/>
    <col min="13663" max="13663" width="4.5703125" style="55" customWidth="1"/>
    <col min="13664" max="13664" width="7.42578125" style="55" customWidth="1"/>
    <col min="13665" max="13665" width="7.28515625" style="55" customWidth="1"/>
    <col min="13666" max="13667" width="4.7109375" style="55" customWidth="1"/>
    <col min="13668" max="13668" width="7.7109375" style="55" customWidth="1"/>
    <col min="13669" max="13670" width="4.7109375" style="55" customWidth="1"/>
    <col min="13671" max="13671" width="5.7109375" style="55" customWidth="1"/>
    <col min="13672" max="13672" width="5.28515625" style="55" customWidth="1"/>
    <col min="13673" max="13678" width="4.7109375" style="55" customWidth="1"/>
    <col min="13679" max="13679" width="5.85546875" style="55" customWidth="1"/>
    <col min="13680" max="13680" width="7.140625" style="55" customWidth="1"/>
    <col min="13681" max="13688" width="4.7109375" style="55" customWidth="1"/>
    <col min="13689" max="13689" width="5.5703125" style="55" customWidth="1"/>
    <col min="13690" max="13691" width="4.7109375" style="55" customWidth="1"/>
    <col min="13692" max="13693" width="5.5703125" style="55" customWidth="1"/>
    <col min="13694" max="13694" width="4.7109375" style="55" customWidth="1"/>
    <col min="13695" max="13696" width="5.5703125" style="55" customWidth="1"/>
    <col min="13697" max="13698" width="4.7109375" style="55" customWidth="1"/>
    <col min="13699" max="13699" width="6.28515625" style="55" customWidth="1"/>
    <col min="13700" max="13700" width="6" style="55" customWidth="1"/>
    <col min="13701" max="13701" width="7.7109375" style="55" customWidth="1"/>
    <col min="13702" max="13702" width="6.7109375" style="55" customWidth="1"/>
    <col min="13703" max="13703" width="10.42578125" style="55" customWidth="1"/>
    <col min="13704" max="13704" width="9.5703125" style="55" customWidth="1"/>
    <col min="13705" max="13705" width="9.7109375" style="55" customWidth="1"/>
    <col min="13706" max="13706" width="8.28515625" style="55" customWidth="1"/>
    <col min="13707" max="13707" width="4.5703125" style="55" customWidth="1"/>
    <col min="13708" max="13708" width="7.5703125" style="55" customWidth="1"/>
    <col min="13709" max="13709" width="5.85546875" style="55" customWidth="1"/>
    <col min="13710" max="13710" width="6.140625" style="55" customWidth="1"/>
    <col min="13711" max="13711" width="6" style="55" customWidth="1"/>
    <col min="13712" max="13712" width="6.28515625" style="55" customWidth="1"/>
    <col min="13713" max="13713" width="8.28515625" style="55" customWidth="1"/>
    <col min="13714" max="13714" width="10.42578125" style="55" customWidth="1"/>
    <col min="13715" max="16351" width="9" style="55"/>
    <col min="16352" max="16384" width="8.85546875" style="55" customWidth="1"/>
  </cols>
  <sheetData>
    <row r="1" spans="1:25" ht="15.75" customHeight="1" x14ac:dyDescent="0.2">
      <c r="A1" s="384" t="s">
        <v>0</v>
      </c>
      <c r="B1" s="384" t="s">
        <v>131</v>
      </c>
      <c r="C1" s="385" t="s">
        <v>75</v>
      </c>
      <c r="D1" s="377" t="s">
        <v>76</v>
      </c>
      <c r="E1" s="377" t="s">
        <v>77</v>
      </c>
      <c r="F1" s="383" t="s">
        <v>78</v>
      </c>
      <c r="G1" s="377" t="s">
        <v>79</v>
      </c>
      <c r="H1" s="375" t="s">
        <v>80</v>
      </c>
      <c r="I1" s="378"/>
      <c r="J1" s="378"/>
      <c r="K1" s="378"/>
      <c r="L1" s="373" t="s">
        <v>53</v>
      </c>
      <c r="M1" s="374"/>
      <c r="N1" s="374"/>
      <c r="O1" s="374"/>
      <c r="P1" s="374"/>
      <c r="Q1" s="375"/>
      <c r="R1" s="376" t="s">
        <v>81</v>
      </c>
      <c r="S1" s="376" t="s">
        <v>82</v>
      </c>
      <c r="T1" s="381" t="s">
        <v>83</v>
      </c>
      <c r="U1" s="381"/>
      <c r="V1" s="381" t="s">
        <v>84</v>
      </c>
      <c r="W1" s="381"/>
      <c r="X1" s="382" t="s">
        <v>85</v>
      </c>
      <c r="Y1" s="370" t="s">
        <v>6</v>
      </c>
    </row>
    <row r="2" spans="1:25" ht="12.75" customHeight="1" x14ac:dyDescent="0.2">
      <c r="A2" s="384"/>
      <c r="B2" s="384"/>
      <c r="C2" s="385"/>
      <c r="D2" s="377"/>
      <c r="E2" s="377"/>
      <c r="F2" s="383"/>
      <c r="G2" s="377"/>
      <c r="H2" s="371" t="s">
        <v>86</v>
      </c>
      <c r="I2" s="372"/>
      <c r="J2" s="372"/>
      <c r="K2" s="372"/>
      <c r="L2" s="379" t="s">
        <v>86</v>
      </c>
      <c r="M2" s="380"/>
      <c r="N2" s="380"/>
      <c r="O2" s="380"/>
      <c r="P2" s="380"/>
      <c r="Q2" s="371"/>
      <c r="R2" s="376"/>
      <c r="S2" s="376"/>
      <c r="T2" s="381"/>
      <c r="U2" s="381"/>
      <c r="V2" s="381"/>
      <c r="W2" s="381"/>
      <c r="X2" s="382"/>
      <c r="Y2" s="370"/>
    </row>
    <row r="3" spans="1:25" ht="74.25" x14ac:dyDescent="0.2">
      <c r="A3" s="384"/>
      <c r="B3" s="384"/>
      <c r="C3" s="385"/>
      <c r="D3" s="377"/>
      <c r="E3" s="377"/>
      <c r="F3" s="383"/>
      <c r="G3" s="377"/>
      <c r="H3" s="301" t="s">
        <v>87</v>
      </c>
      <c r="I3" s="302" t="s">
        <v>88</v>
      </c>
      <c r="J3" s="302" t="s">
        <v>89</v>
      </c>
      <c r="K3" s="302" t="s">
        <v>53</v>
      </c>
      <c r="L3" s="302" t="s">
        <v>87</v>
      </c>
      <c r="M3" s="302" t="s">
        <v>88</v>
      </c>
      <c r="N3" s="302" t="s">
        <v>89</v>
      </c>
      <c r="O3" s="93" t="s">
        <v>53</v>
      </c>
      <c r="P3" s="94" t="s">
        <v>90</v>
      </c>
      <c r="Q3" s="94" t="s">
        <v>91</v>
      </c>
      <c r="R3" s="376"/>
      <c r="S3" s="376"/>
      <c r="T3" s="95" t="s">
        <v>92</v>
      </c>
      <c r="U3" s="95" t="s">
        <v>93</v>
      </c>
      <c r="V3" s="95" t="s">
        <v>94</v>
      </c>
      <c r="W3" s="95" t="s">
        <v>11</v>
      </c>
      <c r="X3" s="382"/>
      <c r="Y3" s="370"/>
    </row>
    <row r="4" spans="1:25" s="296" customFormat="1" x14ac:dyDescent="0.2">
      <c r="A4" s="275"/>
      <c r="B4" s="275"/>
      <c r="C4" s="295" t="s">
        <v>31</v>
      </c>
      <c r="D4" s="272"/>
      <c r="E4" s="272"/>
      <c r="F4" s="274"/>
      <c r="G4" s="272"/>
      <c r="H4" s="92"/>
      <c r="I4" s="93"/>
      <c r="J4" s="93"/>
      <c r="K4" s="93"/>
      <c r="L4" s="93"/>
      <c r="M4" s="93"/>
      <c r="N4" s="93"/>
      <c r="O4" s="93"/>
      <c r="P4" s="94"/>
      <c r="Q4" s="94"/>
      <c r="R4" s="271"/>
      <c r="S4" s="271"/>
      <c r="T4" s="95"/>
      <c r="U4" s="95"/>
      <c r="V4" s="95"/>
      <c r="W4" s="95"/>
      <c r="X4" s="273"/>
      <c r="Y4" s="270"/>
    </row>
    <row r="5" spans="1:25" ht="191.25" x14ac:dyDescent="0.2">
      <c r="A5" s="282"/>
      <c r="B5" s="282"/>
      <c r="C5" s="292" t="s">
        <v>145</v>
      </c>
      <c r="D5" s="283"/>
      <c r="E5" s="283"/>
      <c r="F5" s="284"/>
      <c r="G5" s="283"/>
      <c r="H5" s="285"/>
      <c r="I5" s="286"/>
      <c r="J5" s="286"/>
      <c r="K5" s="286"/>
      <c r="L5" s="286"/>
      <c r="M5" s="286"/>
      <c r="N5" s="286"/>
      <c r="O5" s="286"/>
      <c r="P5" s="287"/>
      <c r="Q5" s="287"/>
      <c r="R5" s="288"/>
      <c r="S5" s="288"/>
      <c r="T5" s="289"/>
      <c r="U5" s="289"/>
      <c r="V5" s="289"/>
      <c r="W5" s="289"/>
      <c r="X5" s="290"/>
      <c r="Y5" s="291"/>
    </row>
    <row r="6" spans="1:25" s="56" customFormat="1" x14ac:dyDescent="0.2">
      <c r="A6" s="96"/>
      <c r="B6" s="96"/>
      <c r="C6" s="96" t="s">
        <v>95</v>
      </c>
      <c r="D6" s="96"/>
      <c r="E6" s="96"/>
      <c r="F6" s="97"/>
      <c r="G6" s="96"/>
      <c r="H6" s="98"/>
      <c r="I6" s="99"/>
      <c r="J6" s="99"/>
      <c r="K6" s="99"/>
      <c r="L6" s="99"/>
      <c r="M6" s="99"/>
      <c r="N6" s="99"/>
      <c r="O6" s="99"/>
      <c r="P6" s="100"/>
      <c r="Q6" s="100"/>
      <c r="R6" s="96"/>
      <c r="S6" s="96"/>
      <c r="T6" s="96"/>
      <c r="U6" s="96"/>
      <c r="V6" s="96"/>
      <c r="W6" s="96"/>
      <c r="X6" s="97"/>
      <c r="Y6" s="96"/>
    </row>
    <row r="7" spans="1:25" s="57" customFormat="1" x14ac:dyDescent="0.2">
      <c r="A7" s="101"/>
      <c r="B7" s="101"/>
      <c r="C7" s="101" t="s">
        <v>96</v>
      </c>
      <c r="D7" s="101"/>
      <c r="E7" s="101"/>
      <c r="F7" s="101"/>
      <c r="G7" s="101"/>
      <c r="H7" s="102"/>
      <c r="I7" s="102"/>
      <c r="J7" s="102"/>
      <c r="K7" s="102"/>
      <c r="L7" s="102"/>
      <c r="M7" s="102"/>
      <c r="N7" s="102"/>
      <c r="O7" s="102"/>
      <c r="P7" s="103"/>
      <c r="Q7" s="103"/>
      <c r="R7" s="101"/>
      <c r="S7" s="101"/>
      <c r="T7" s="101"/>
      <c r="U7" s="101"/>
      <c r="V7" s="101"/>
      <c r="W7" s="101"/>
      <c r="X7" s="101"/>
      <c r="Y7" s="101"/>
    </row>
    <row r="8" spans="1:25" s="59" customFormat="1" ht="25.5" x14ac:dyDescent="0.2">
      <c r="A8" s="104"/>
      <c r="B8" s="105"/>
      <c r="C8" s="58" t="s">
        <v>97</v>
      </c>
      <c r="D8" s="106"/>
      <c r="E8" s="106"/>
      <c r="F8" s="106"/>
      <c r="G8" s="107"/>
      <c r="H8" s="108"/>
      <c r="I8" s="108"/>
      <c r="J8" s="108"/>
      <c r="K8" s="108"/>
      <c r="L8" s="109"/>
      <c r="M8" s="109"/>
      <c r="N8" s="109"/>
      <c r="O8" s="109"/>
      <c r="P8" s="110" t="s">
        <v>98</v>
      </c>
      <c r="Q8" s="110" t="s">
        <v>99</v>
      </c>
      <c r="R8" s="106"/>
      <c r="S8" s="106"/>
      <c r="T8" s="107"/>
      <c r="U8" s="107"/>
      <c r="V8" s="107"/>
      <c r="W8" s="107"/>
      <c r="X8" s="107"/>
      <c r="Y8" s="106"/>
    </row>
    <row r="9" spans="1:25" s="59" customFormat="1" x14ac:dyDescent="0.2">
      <c r="A9" s="104"/>
      <c r="B9" s="105"/>
      <c r="C9" s="58" t="s">
        <v>100</v>
      </c>
      <c r="D9" s="106"/>
      <c r="E9" s="106"/>
      <c r="F9" s="106"/>
      <c r="G9" s="107"/>
      <c r="H9" s="108"/>
      <c r="I9" s="108"/>
      <c r="J9" s="108"/>
      <c r="K9" s="108"/>
      <c r="L9" s="109"/>
      <c r="M9" s="109"/>
      <c r="N9" s="109"/>
      <c r="O9" s="109"/>
      <c r="P9" s="110"/>
      <c r="Q9" s="110"/>
      <c r="R9" s="106"/>
      <c r="S9" s="106"/>
      <c r="T9" s="107"/>
      <c r="U9" s="107"/>
      <c r="V9" s="107"/>
      <c r="W9" s="107"/>
      <c r="X9" s="107"/>
      <c r="Y9" s="106"/>
    </row>
    <row r="10" spans="1:25" x14ac:dyDescent="0.2">
      <c r="A10" s="56"/>
      <c r="B10" s="56"/>
      <c r="D10" s="111"/>
      <c r="E10" s="56"/>
      <c r="F10" s="56"/>
      <c r="G10" s="112"/>
      <c r="H10" s="113"/>
      <c r="I10" s="113"/>
      <c r="J10" s="113"/>
      <c r="K10" s="113"/>
      <c r="L10" s="114"/>
      <c r="M10" s="114"/>
      <c r="N10" s="114"/>
      <c r="O10" s="114"/>
      <c r="P10" s="115"/>
      <c r="Q10" s="115"/>
      <c r="R10" s="116"/>
      <c r="S10" s="116"/>
      <c r="T10" s="116"/>
      <c r="U10" s="116"/>
      <c r="V10" s="116"/>
      <c r="W10" s="116"/>
      <c r="X10" s="116"/>
      <c r="Y10" s="117"/>
    </row>
    <row r="11" spans="1:25" s="67" customFormat="1" x14ac:dyDescent="0.2">
      <c r="A11" s="118"/>
      <c r="B11" s="119"/>
      <c r="C11" s="68" t="s">
        <v>108</v>
      </c>
      <c r="D11" s="120"/>
      <c r="E11" s="120"/>
      <c r="F11" s="120"/>
      <c r="G11" s="121"/>
      <c r="H11" s="122"/>
      <c r="I11" s="123"/>
      <c r="J11" s="123"/>
      <c r="K11" s="122"/>
      <c r="L11" s="124"/>
      <c r="M11" s="124"/>
      <c r="N11" s="124"/>
      <c r="O11" s="124"/>
      <c r="P11" s="125"/>
      <c r="Q11" s="125"/>
      <c r="R11" s="126"/>
      <c r="S11" s="126"/>
      <c r="T11" s="127"/>
      <c r="U11" s="127"/>
      <c r="V11" s="127"/>
      <c r="W11" s="127"/>
      <c r="X11" s="127"/>
      <c r="Y11" s="126"/>
    </row>
    <row r="12" spans="1:25" s="67" customFormat="1" x14ac:dyDescent="0.2">
      <c r="A12" s="118" t="s">
        <v>109</v>
      </c>
      <c r="B12" s="119" t="s">
        <v>106</v>
      </c>
      <c r="C12" s="128" t="s">
        <v>107</v>
      </c>
      <c r="D12" s="120" t="s">
        <v>103</v>
      </c>
      <c r="E12" s="120">
        <v>1</v>
      </c>
      <c r="F12" s="120">
        <v>85</v>
      </c>
      <c r="G12" s="121">
        <v>314</v>
      </c>
      <c r="H12" s="122">
        <v>267</v>
      </c>
      <c r="I12" s="123"/>
      <c r="J12" s="123"/>
      <c r="K12" s="122">
        <v>267</v>
      </c>
      <c r="L12" s="124">
        <f t="shared" ref="L12:L24" si="0">H12</f>
        <v>267</v>
      </c>
      <c r="M12" s="124"/>
      <c r="N12" s="124"/>
      <c r="O12" s="124">
        <f t="shared" ref="O12:O24" si="1">K12</f>
        <v>267</v>
      </c>
      <c r="P12" s="125">
        <f t="shared" ref="P12:P24" si="2">O12/W12*V12/1000</f>
        <v>0.17521875000000001</v>
      </c>
      <c r="Q12" s="125">
        <f t="shared" ref="Q12:Q24" si="3">O12*X12/1000</f>
        <v>0.115077</v>
      </c>
      <c r="R12" s="126"/>
      <c r="S12" s="126"/>
      <c r="T12" s="127"/>
      <c r="U12" s="127">
        <v>2</v>
      </c>
      <c r="V12" s="127">
        <v>42</v>
      </c>
      <c r="W12" s="127">
        <v>64</v>
      </c>
      <c r="X12" s="127">
        <v>0.43099999999999999</v>
      </c>
      <c r="Y12" s="126"/>
    </row>
    <row r="13" spans="1:25" s="67" customFormat="1" x14ac:dyDescent="0.2">
      <c r="A13" s="118"/>
      <c r="B13" s="119"/>
      <c r="C13" s="68" t="s">
        <v>110</v>
      </c>
      <c r="D13" s="120"/>
      <c r="E13" s="120"/>
      <c r="F13" s="120"/>
      <c r="G13" s="121"/>
      <c r="H13" s="122"/>
      <c r="I13" s="123"/>
      <c r="J13" s="123"/>
      <c r="K13" s="122"/>
      <c r="L13" s="124"/>
      <c r="M13" s="124"/>
      <c r="N13" s="124"/>
      <c r="O13" s="124"/>
      <c r="P13" s="125"/>
      <c r="Q13" s="125"/>
      <c r="R13" s="126"/>
      <c r="S13" s="126"/>
      <c r="T13" s="127"/>
      <c r="U13" s="127"/>
      <c r="V13" s="127"/>
      <c r="W13" s="127"/>
      <c r="X13" s="127"/>
      <c r="Y13" s="126"/>
    </row>
    <row r="14" spans="1:25" s="67" customFormat="1" x14ac:dyDescent="0.2">
      <c r="A14" s="118" t="s">
        <v>109</v>
      </c>
      <c r="B14" s="119" t="s">
        <v>106</v>
      </c>
      <c r="C14" s="128" t="s">
        <v>107</v>
      </c>
      <c r="D14" s="120" t="s">
        <v>103</v>
      </c>
      <c r="E14" s="120">
        <v>1</v>
      </c>
      <c r="F14" s="120">
        <v>85</v>
      </c>
      <c r="G14" s="121">
        <v>3144</v>
      </c>
      <c r="H14" s="122">
        <v>267</v>
      </c>
      <c r="I14" s="123"/>
      <c r="J14" s="123"/>
      <c r="K14" s="122">
        <v>267</v>
      </c>
      <c r="L14" s="124">
        <f t="shared" ref="L14" si="4">H14</f>
        <v>267</v>
      </c>
      <c r="M14" s="124"/>
      <c r="N14" s="124"/>
      <c r="O14" s="124">
        <f t="shared" ref="O14" si="5">K14</f>
        <v>267</v>
      </c>
      <c r="P14" s="125">
        <f t="shared" ref="P14" si="6">O14/W14*V14/1000</f>
        <v>0.17521875000000001</v>
      </c>
      <c r="Q14" s="125">
        <f t="shared" ref="Q14" si="7">O14*X14/1000</f>
        <v>0.115077</v>
      </c>
      <c r="R14" s="126"/>
      <c r="S14" s="126"/>
      <c r="T14" s="127"/>
      <c r="U14" s="127">
        <v>2</v>
      </c>
      <c r="V14" s="127">
        <v>42</v>
      </c>
      <c r="W14" s="127">
        <v>64</v>
      </c>
      <c r="X14" s="127">
        <v>0.43099999999999999</v>
      </c>
      <c r="Y14" s="126"/>
    </row>
    <row r="15" spans="1:25" s="67" customFormat="1" x14ac:dyDescent="0.2">
      <c r="A15" s="129"/>
      <c r="B15" s="130"/>
      <c r="C15" s="131" t="s">
        <v>18</v>
      </c>
      <c r="D15" s="132"/>
      <c r="E15" s="132"/>
      <c r="F15" s="132"/>
      <c r="G15" s="133"/>
      <c r="H15" s="134">
        <f>SUM(H14)</f>
        <v>267</v>
      </c>
      <c r="I15" s="135"/>
      <c r="J15" s="135"/>
      <c r="K15" s="135">
        <f>SUM(K14)</f>
        <v>267</v>
      </c>
      <c r="L15" s="135">
        <f>SUM(L14)</f>
        <v>267</v>
      </c>
      <c r="M15" s="135"/>
      <c r="N15" s="135"/>
      <c r="O15" s="135">
        <f>SUM(O14)</f>
        <v>267</v>
      </c>
      <c r="P15" s="136">
        <f>SUM(P7:P14)</f>
        <v>0.35043750000000001</v>
      </c>
      <c r="Q15" s="136">
        <f>SUM(Q7:Q14)</f>
        <v>0.230154</v>
      </c>
      <c r="R15" s="137"/>
      <c r="S15" s="137"/>
      <c r="T15" s="137"/>
      <c r="U15" s="137"/>
      <c r="V15" s="137"/>
      <c r="W15" s="137"/>
      <c r="X15" s="137"/>
      <c r="Y15" s="137"/>
    </row>
    <row r="16" spans="1:25" s="59" customFormat="1" x14ac:dyDescent="0.2">
      <c r="A16" s="104"/>
      <c r="B16" s="105"/>
      <c r="C16" s="58" t="s">
        <v>112</v>
      </c>
      <c r="D16" s="106"/>
      <c r="E16" s="106"/>
      <c r="F16" s="106"/>
      <c r="G16" s="107"/>
      <c r="H16" s="108"/>
      <c r="I16" s="108"/>
      <c r="J16" s="108"/>
      <c r="K16" s="108"/>
      <c r="L16" s="109"/>
      <c r="M16" s="109"/>
      <c r="N16" s="109"/>
      <c r="O16" s="109"/>
      <c r="P16" s="110"/>
      <c r="Q16" s="110"/>
      <c r="R16" s="106"/>
      <c r="S16" s="106"/>
      <c r="T16" s="107"/>
      <c r="U16" s="107"/>
      <c r="V16" s="107"/>
      <c r="W16" s="107"/>
      <c r="X16" s="107"/>
      <c r="Y16" s="106"/>
    </row>
    <row r="17" spans="1:25" s="67" customFormat="1" x14ac:dyDescent="0.2">
      <c r="A17" s="118" t="s">
        <v>109</v>
      </c>
      <c r="B17" s="119" t="s">
        <v>101</v>
      </c>
      <c r="C17" s="128" t="s">
        <v>102</v>
      </c>
      <c r="D17" s="120" t="s">
        <v>103</v>
      </c>
      <c r="E17" s="120">
        <v>3</v>
      </c>
      <c r="F17" s="120">
        <v>88</v>
      </c>
      <c r="G17" s="121">
        <v>11</v>
      </c>
      <c r="H17" s="122">
        <v>2</v>
      </c>
      <c r="I17" s="123"/>
      <c r="J17" s="123"/>
      <c r="K17" s="122">
        <v>2</v>
      </c>
      <c r="L17" s="124">
        <f>H17</f>
        <v>2</v>
      </c>
      <c r="M17" s="124"/>
      <c r="N17" s="124"/>
      <c r="O17" s="124">
        <f>K17</f>
        <v>2</v>
      </c>
      <c r="P17" s="125">
        <f>O17/W17*V17/1000</f>
        <v>1.3125000000000001E-3</v>
      </c>
      <c r="Q17" s="125">
        <f>O17*X17/1000</f>
        <v>8.6200000000000003E-4</v>
      </c>
      <c r="R17" s="126"/>
      <c r="S17" s="126"/>
      <c r="T17" s="127"/>
      <c r="U17" s="127">
        <v>2</v>
      </c>
      <c r="V17" s="127">
        <v>42</v>
      </c>
      <c r="W17" s="127">
        <v>64</v>
      </c>
      <c r="X17" s="127">
        <v>0.43099999999999999</v>
      </c>
      <c r="Y17" s="126"/>
    </row>
    <row r="18" spans="1:25" s="67" customFormat="1" x14ac:dyDescent="0.2">
      <c r="A18" s="118" t="s">
        <v>104</v>
      </c>
      <c r="B18" s="119" t="s">
        <v>101</v>
      </c>
      <c r="C18" s="128" t="s">
        <v>102</v>
      </c>
      <c r="D18" s="120" t="s">
        <v>103</v>
      </c>
      <c r="E18" s="120">
        <v>3</v>
      </c>
      <c r="F18" s="120">
        <v>87</v>
      </c>
      <c r="G18" s="121">
        <v>33</v>
      </c>
      <c r="H18" s="122">
        <v>3</v>
      </c>
      <c r="I18" s="123"/>
      <c r="J18" s="123"/>
      <c r="K18" s="122">
        <v>3</v>
      </c>
      <c r="L18" s="124">
        <f>H18</f>
        <v>3</v>
      </c>
      <c r="M18" s="124"/>
      <c r="N18" s="124"/>
      <c r="O18" s="124">
        <v>3</v>
      </c>
      <c r="P18" s="125">
        <f>O18/W18*V18/1000</f>
        <v>1.96875E-3</v>
      </c>
      <c r="Q18" s="125">
        <f>O18*X18/1000</f>
        <v>1.2929999999999999E-3</v>
      </c>
      <c r="R18" s="126"/>
      <c r="S18" s="126"/>
      <c r="T18" s="127"/>
      <c r="U18" s="127">
        <v>2</v>
      </c>
      <c r="V18" s="127">
        <v>42</v>
      </c>
      <c r="W18" s="127">
        <v>64</v>
      </c>
      <c r="X18" s="127">
        <v>0.43099999999999999</v>
      </c>
      <c r="Y18" s="126"/>
    </row>
    <row r="19" spans="1:25" s="67" customFormat="1" x14ac:dyDescent="0.2">
      <c r="A19" s="118"/>
      <c r="B19" s="119"/>
      <c r="C19" s="131" t="s">
        <v>113</v>
      </c>
      <c r="D19" s="120"/>
      <c r="E19" s="120"/>
      <c r="F19" s="120"/>
      <c r="G19" s="121"/>
      <c r="H19" s="122"/>
      <c r="I19" s="123"/>
      <c r="J19" s="123"/>
      <c r="K19" s="122"/>
      <c r="L19" s="124"/>
      <c r="M19" s="124"/>
      <c r="N19" s="124"/>
      <c r="O19" s="124"/>
      <c r="P19" s="125"/>
      <c r="Q19" s="125"/>
      <c r="R19" s="126"/>
      <c r="S19" s="126"/>
      <c r="T19" s="127"/>
      <c r="U19" s="127"/>
      <c r="V19" s="127"/>
      <c r="W19" s="127"/>
      <c r="X19" s="127"/>
      <c r="Y19" s="126"/>
    </row>
    <row r="20" spans="1:25" s="67" customFormat="1" x14ac:dyDescent="0.2">
      <c r="A20" s="118"/>
      <c r="B20" s="119"/>
      <c r="C20" s="68" t="s">
        <v>114</v>
      </c>
      <c r="D20" s="120"/>
      <c r="E20" s="120"/>
      <c r="F20" s="120"/>
      <c r="G20" s="121"/>
      <c r="H20" s="122"/>
      <c r="I20" s="123"/>
      <c r="J20" s="123"/>
      <c r="K20" s="122"/>
      <c r="L20" s="124"/>
      <c r="M20" s="124"/>
      <c r="N20" s="124"/>
      <c r="O20" s="124"/>
      <c r="P20" s="125"/>
      <c r="Q20" s="125"/>
      <c r="R20" s="126"/>
      <c r="S20" s="126"/>
      <c r="T20" s="127"/>
      <c r="U20" s="127"/>
      <c r="V20" s="127"/>
      <c r="W20" s="127"/>
      <c r="X20" s="127"/>
      <c r="Y20" s="126"/>
    </row>
    <row r="21" spans="1:25" s="67" customFormat="1" x14ac:dyDescent="0.2">
      <c r="A21" s="118" t="s">
        <v>109</v>
      </c>
      <c r="B21" s="119" t="s">
        <v>106</v>
      </c>
      <c r="C21" s="128" t="s">
        <v>107</v>
      </c>
      <c r="D21" s="120" t="s">
        <v>103</v>
      </c>
      <c r="E21" s="120">
        <v>40</v>
      </c>
      <c r="F21" s="120">
        <v>84</v>
      </c>
      <c r="G21" s="121">
        <v>3144</v>
      </c>
      <c r="H21" s="122">
        <v>2</v>
      </c>
      <c r="I21" s="123"/>
      <c r="J21" s="123"/>
      <c r="K21" s="122">
        <v>2</v>
      </c>
      <c r="L21" s="124">
        <f>H21</f>
        <v>2</v>
      </c>
      <c r="M21" s="124"/>
      <c r="N21" s="124"/>
      <c r="O21" s="124">
        <f>K21</f>
        <v>2</v>
      </c>
      <c r="P21" s="125">
        <f t="shared" ref="P21" si="8">O21/W21*V21/1000</f>
        <v>1.3125000000000001E-3</v>
      </c>
      <c r="Q21" s="125">
        <f t="shared" ref="Q21" si="9">O21*X21/1000</f>
        <v>8.6200000000000003E-4</v>
      </c>
      <c r="R21" s="126"/>
      <c r="S21" s="126"/>
      <c r="T21" s="127"/>
      <c r="U21" s="127">
        <v>2</v>
      </c>
      <c r="V21" s="127">
        <v>42</v>
      </c>
      <c r="W21" s="127">
        <v>64</v>
      </c>
      <c r="X21" s="127">
        <v>0.43099999999999999</v>
      </c>
      <c r="Y21" s="126"/>
    </row>
    <row r="22" spans="1:25" s="67" customFormat="1" x14ac:dyDescent="0.2">
      <c r="A22" s="118" t="s">
        <v>104</v>
      </c>
      <c r="B22" s="119" t="s">
        <v>106</v>
      </c>
      <c r="C22" s="128" t="s">
        <v>107</v>
      </c>
      <c r="D22" s="120" t="s">
        <v>103</v>
      </c>
      <c r="E22" s="120">
        <v>1</v>
      </c>
      <c r="F22" s="120">
        <v>84</v>
      </c>
      <c r="G22" s="121">
        <v>33</v>
      </c>
      <c r="H22" s="122">
        <v>3</v>
      </c>
      <c r="I22" s="123"/>
      <c r="J22" s="123"/>
      <c r="K22" s="122">
        <v>3</v>
      </c>
      <c r="L22" s="124">
        <f t="shared" si="0"/>
        <v>3</v>
      </c>
      <c r="M22" s="124"/>
      <c r="N22" s="124"/>
      <c r="O22" s="124">
        <f t="shared" si="1"/>
        <v>3</v>
      </c>
      <c r="P22" s="125">
        <f t="shared" si="2"/>
        <v>1.96875E-3</v>
      </c>
      <c r="Q22" s="125">
        <f t="shared" si="3"/>
        <v>1.2929999999999999E-3</v>
      </c>
      <c r="R22" s="126"/>
      <c r="S22" s="126"/>
      <c r="T22" s="127"/>
      <c r="U22" s="127">
        <v>2</v>
      </c>
      <c r="V22" s="127">
        <v>42</v>
      </c>
      <c r="W22" s="127">
        <v>64</v>
      </c>
      <c r="X22" s="127">
        <v>0.43099999999999999</v>
      </c>
      <c r="Y22" s="126"/>
    </row>
    <row r="23" spans="1:25" s="67" customFormat="1" x14ac:dyDescent="0.2">
      <c r="A23" s="118" t="s">
        <v>111</v>
      </c>
      <c r="B23" s="119" t="s">
        <v>106</v>
      </c>
      <c r="C23" s="128" t="s">
        <v>107</v>
      </c>
      <c r="D23" s="120" t="s">
        <v>103</v>
      </c>
      <c r="E23" s="120">
        <v>49</v>
      </c>
      <c r="F23" s="120">
        <v>84</v>
      </c>
      <c r="G23" s="121">
        <v>33</v>
      </c>
      <c r="H23" s="122">
        <v>3</v>
      </c>
      <c r="I23" s="123"/>
      <c r="J23" s="123"/>
      <c r="K23" s="122">
        <v>3</v>
      </c>
      <c r="L23" s="124">
        <f t="shared" si="0"/>
        <v>3</v>
      </c>
      <c r="M23" s="124"/>
      <c r="N23" s="124"/>
      <c r="O23" s="124">
        <f t="shared" si="1"/>
        <v>3</v>
      </c>
      <c r="P23" s="125">
        <f t="shared" si="2"/>
        <v>1.96875E-3</v>
      </c>
      <c r="Q23" s="125">
        <f t="shared" si="3"/>
        <v>1.2929999999999999E-3</v>
      </c>
      <c r="R23" s="126"/>
      <c r="S23" s="126"/>
      <c r="T23" s="127"/>
      <c r="U23" s="127">
        <v>2</v>
      </c>
      <c r="V23" s="127">
        <v>42</v>
      </c>
      <c r="W23" s="127">
        <v>64</v>
      </c>
      <c r="X23" s="127">
        <v>0.43099999999999999</v>
      </c>
      <c r="Y23" s="126"/>
    </row>
    <row r="24" spans="1:25" s="67" customFormat="1" x14ac:dyDescent="0.2">
      <c r="A24" s="118" t="s">
        <v>105</v>
      </c>
      <c r="B24" s="119" t="s">
        <v>106</v>
      </c>
      <c r="C24" s="128" t="s">
        <v>107</v>
      </c>
      <c r="D24" s="120" t="s">
        <v>103</v>
      </c>
      <c r="E24" s="120">
        <v>26</v>
      </c>
      <c r="F24" s="120">
        <v>87</v>
      </c>
      <c r="G24" s="121">
        <v>33</v>
      </c>
      <c r="H24" s="122">
        <v>4</v>
      </c>
      <c r="I24" s="123"/>
      <c r="J24" s="123"/>
      <c r="K24" s="122">
        <v>4</v>
      </c>
      <c r="L24" s="124">
        <f t="shared" si="0"/>
        <v>4</v>
      </c>
      <c r="M24" s="124"/>
      <c r="N24" s="124"/>
      <c r="O24" s="124">
        <f t="shared" si="1"/>
        <v>4</v>
      </c>
      <c r="P24" s="125">
        <f t="shared" si="2"/>
        <v>2.6250000000000002E-3</v>
      </c>
      <c r="Q24" s="125">
        <f t="shared" si="3"/>
        <v>1.7240000000000001E-3</v>
      </c>
      <c r="R24" s="126"/>
      <c r="S24" s="126"/>
      <c r="T24" s="127"/>
      <c r="U24" s="127">
        <v>2</v>
      </c>
      <c r="V24" s="127">
        <v>42</v>
      </c>
      <c r="W24" s="127">
        <v>64</v>
      </c>
      <c r="X24" s="127">
        <v>0.43099999999999999</v>
      </c>
      <c r="Y24" s="126"/>
    </row>
    <row r="25" spans="1:25" s="67" customFormat="1" x14ac:dyDescent="0.2">
      <c r="A25" s="118"/>
      <c r="B25" s="119"/>
      <c r="C25" s="131" t="s">
        <v>113</v>
      </c>
      <c r="D25" s="120"/>
      <c r="E25" s="120"/>
      <c r="F25" s="120"/>
      <c r="G25" s="121"/>
      <c r="H25" s="122"/>
      <c r="I25" s="123"/>
      <c r="J25" s="123"/>
      <c r="K25" s="122"/>
      <c r="L25" s="124"/>
      <c r="M25" s="124"/>
      <c r="N25" s="124"/>
      <c r="O25" s="124"/>
      <c r="P25" s="125"/>
      <c r="Q25" s="125"/>
      <c r="R25" s="126"/>
      <c r="S25" s="126"/>
      <c r="T25" s="127"/>
      <c r="U25" s="127"/>
      <c r="V25" s="127"/>
      <c r="W25" s="127"/>
      <c r="X25" s="127"/>
      <c r="Y25" s="126"/>
    </row>
  </sheetData>
  <mergeCells count="17">
    <mergeCell ref="F1:F3"/>
    <mergeCell ref="A1:A3"/>
    <mergeCell ref="B1:B3"/>
    <mergeCell ref="C1:C3"/>
    <mergeCell ref="D1:D3"/>
    <mergeCell ref="E1:E3"/>
    <mergeCell ref="Y1:Y3"/>
    <mergeCell ref="H2:K2"/>
    <mergeCell ref="L1:Q1"/>
    <mergeCell ref="R1:R3"/>
    <mergeCell ref="G1:G3"/>
    <mergeCell ref="H1:K1"/>
    <mergeCell ref="L2:Q2"/>
    <mergeCell ref="S1:S3"/>
    <mergeCell ref="T1:U2"/>
    <mergeCell ref="V1:W2"/>
    <mergeCell ref="X1:X3"/>
  </mergeCells>
  <pageMargins left="0.70866141732283472" right="0.70866141732283472" top="0.74803149606299213" bottom="0.74803149606299213" header="0.31496062992125984" footer="0.31496062992125984"/>
  <pageSetup paperSize="9" firstPageNumber="8" orientation="landscape" useFirstPageNumber="1" r:id="rId1"/>
  <headerFooter>
    <oddFooter>&amp;L&amp;"Times New Roman,Regular"Кл.БП-СВ-ТР_изм&amp;C&amp;"Times New Roman,Regular"Списък № 3 изл.ОБВВПИ-2023&amp;R&amp;"Times New Roman,Regular"&amp;P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view="pageLayout" topLeftCell="D4" zoomScaleNormal="100" workbookViewId="0">
      <selection activeCell="D7" sqref="A7:XFD7"/>
    </sheetView>
  </sheetViews>
  <sheetFormatPr defaultColWidth="7.42578125" defaultRowHeight="12.75" x14ac:dyDescent="0.2"/>
  <cols>
    <col min="1" max="2" width="7.42578125" style="261"/>
    <col min="3" max="3" width="37.140625" style="260" customWidth="1"/>
    <col min="4" max="7" width="4.42578125" style="260" customWidth="1"/>
    <col min="8" max="11" width="5.5703125" style="260" customWidth="1"/>
    <col min="12" max="15" width="6" style="262" customWidth="1"/>
    <col min="16" max="17" width="7.42578125" style="263"/>
    <col min="18" max="19" width="7.42578125" style="264"/>
    <col min="20" max="24" width="7.42578125" style="265"/>
    <col min="25" max="25" width="7.42578125" style="264"/>
    <col min="26" max="16384" width="7.42578125" style="260"/>
  </cols>
  <sheetData>
    <row r="1" spans="1:25" s="222" customFormat="1" ht="39.75" customHeight="1" x14ac:dyDescent="0.25">
      <c r="A1" s="388" t="s">
        <v>0</v>
      </c>
      <c r="B1" s="388" t="s">
        <v>44</v>
      </c>
      <c r="C1" s="388" t="s">
        <v>23</v>
      </c>
      <c r="D1" s="391" t="s">
        <v>24</v>
      </c>
      <c r="E1" s="391" t="s">
        <v>25</v>
      </c>
      <c r="F1" s="391" t="s">
        <v>26</v>
      </c>
      <c r="G1" s="391" t="s">
        <v>27</v>
      </c>
      <c r="H1" s="388" t="s">
        <v>132</v>
      </c>
      <c r="I1" s="388"/>
      <c r="J1" s="388"/>
      <c r="K1" s="388"/>
      <c r="L1" s="387" t="s">
        <v>18</v>
      </c>
      <c r="M1" s="387"/>
      <c r="N1" s="387"/>
      <c r="O1" s="387"/>
      <c r="P1" s="387"/>
      <c r="Q1" s="387"/>
      <c r="R1" s="386" t="s">
        <v>2</v>
      </c>
      <c r="S1" s="386" t="s">
        <v>3</v>
      </c>
      <c r="T1" s="387" t="s">
        <v>45</v>
      </c>
      <c r="U1" s="387"/>
      <c r="V1" s="387" t="s">
        <v>46</v>
      </c>
      <c r="W1" s="387"/>
      <c r="X1" s="386" t="s">
        <v>47</v>
      </c>
      <c r="Y1" s="386" t="s">
        <v>6</v>
      </c>
    </row>
    <row r="2" spans="1:25" s="222" customFormat="1" ht="24.75" customHeight="1" x14ac:dyDescent="0.25">
      <c r="A2" s="388"/>
      <c r="B2" s="388"/>
      <c r="C2" s="388"/>
      <c r="D2" s="391"/>
      <c r="E2" s="391"/>
      <c r="F2" s="391"/>
      <c r="G2" s="391"/>
      <c r="H2" s="388" t="s">
        <v>48</v>
      </c>
      <c r="I2" s="388"/>
      <c r="J2" s="388"/>
      <c r="K2" s="388"/>
      <c r="L2" s="389" t="s">
        <v>48</v>
      </c>
      <c r="M2" s="389"/>
      <c r="N2" s="389"/>
      <c r="O2" s="389"/>
      <c r="P2" s="390" t="s">
        <v>49</v>
      </c>
      <c r="Q2" s="390" t="s">
        <v>50</v>
      </c>
      <c r="R2" s="386"/>
      <c r="S2" s="386"/>
      <c r="T2" s="386" t="s">
        <v>8</v>
      </c>
      <c r="U2" s="386" t="s">
        <v>9</v>
      </c>
      <c r="V2" s="386" t="s">
        <v>51</v>
      </c>
      <c r="W2" s="386" t="s">
        <v>52</v>
      </c>
      <c r="X2" s="386"/>
      <c r="Y2" s="386"/>
    </row>
    <row r="3" spans="1:25" s="226" customFormat="1" x14ac:dyDescent="0.2">
      <c r="A3" s="388"/>
      <c r="B3" s="388"/>
      <c r="C3" s="388"/>
      <c r="D3" s="391"/>
      <c r="E3" s="391"/>
      <c r="F3" s="391"/>
      <c r="G3" s="391"/>
      <c r="H3" s="223" t="s">
        <v>15</v>
      </c>
      <c r="I3" s="224" t="s">
        <v>16</v>
      </c>
      <c r="J3" s="223" t="s">
        <v>17</v>
      </c>
      <c r="K3" s="223" t="s">
        <v>53</v>
      </c>
      <c r="L3" s="225" t="s">
        <v>15</v>
      </c>
      <c r="M3" s="225" t="s">
        <v>16</v>
      </c>
      <c r="N3" s="225" t="s">
        <v>17</v>
      </c>
      <c r="O3" s="225" t="s">
        <v>18</v>
      </c>
      <c r="P3" s="390"/>
      <c r="Q3" s="390"/>
      <c r="R3" s="386"/>
      <c r="S3" s="386"/>
      <c r="T3" s="386"/>
      <c r="U3" s="386"/>
      <c r="V3" s="386"/>
      <c r="W3" s="386"/>
      <c r="X3" s="386"/>
      <c r="Y3" s="386"/>
    </row>
    <row r="4" spans="1:25" s="226" customFormat="1" x14ac:dyDescent="0.2">
      <c r="A4" s="227"/>
      <c r="B4" s="227"/>
      <c r="C4" s="228" t="s">
        <v>31</v>
      </c>
      <c r="D4" s="229"/>
      <c r="E4" s="229"/>
      <c r="F4" s="229"/>
      <c r="G4" s="229"/>
      <c r="H4" s="223"/>
      <c r="I4" s="224"/>
      <c r="J4" s="223"/>
      <c r="K4" s="223"/>
      <c r="L4" s="225"/>
      <c r="M4" s="225"/>
      <c r="N4" s="225"/>
      <c r="O4" s="225"/>
      <c r="P4" s="230"/>
      <c r="Q4" s="230"/>
      <c r="R4" s="231"/>
      <c r="S4" s="231"/>
      <c r="T4" s="231"/>
      <c r="U4" s="231"/>
      <c r="V4" s="231"/>
      <c r="W4" s="231"/>
      <c r="X4" s="231"/>
      <c r="Y4" s="231"/>
    </row>
    <row r="5" spans="1:25" s="226" customFormat="1" ht="140.25" x14ac:dyDescent="0.2">
      <c r="A5" s="267"/>
      <c r="B5" s="267"/>
      <c r="C5" s="292" t="s">
        <v>145</v>
      </c>
      <c r="D5" s="266"/>
      <c r="E5" s="266"/>
      <c r="F5" s="266"/>
      <c r="G5" s="266"/>
      <c r="H5" s="223"/>
      <c r="I5" s="224"/>
      <c r="J5" s="223"/>
      <c r="K5" s="223"/>
      <c r="L5" s="225"/>
      <c r="M5" s="225"/>
      <c r="N5" s="225"/>
      <c r="O5" s="225"/>
      <c r="P5" s="269"/>
      <c r="Q5" s="269"/>
      <c r="R5" s="268"/>
      <c r="S5" s="268"/>
      <c r="T5" s="268"/>
      <c r="U5" s="268"/>
      <c r="V5" s="268"/>
      <c r="W5" s="268"/>
      <c r="X5" s="268"/>
      <c r="Y5" s="268"/>
    </row>
    <row r="6" spans="1:25" s="226" customFormat="1" ht="25.5" x14ac:dyDescent="0.2">
      <c r="A6" s="232"/>
      <c r="B6" s="232"/>
      <c r="C6" s="233" t="s">
        <v>54</v>
      </c>
      <c r="D6" s="234"/>
      <c r="E6" s="235"/>
      <c r="F6" s="235"/>
      <c r="G6" s="235"/>
      <c r="H6" s="223"/>
      <c r="I6" s="223"/>
      <c r="J6" s="223"/>
      <c r="K6" s="223"/>
      <c r="L6" s="236"/>
      <c r="M6" s="236"/>
      <c r="N6" s="236"/>
      <c r="O6" s="236"/>
      <c r="P6" s="237"/>
      <c r="Q6" s="237"/>
      <c r="R6" s="238"/>
      <c r="S6" s="239"/>
      <c r="T6" s="240"/>
      <c r="U6" s="240"/>
      <c r="V6" s="241"/>
      <c r="W6" s="241"/>
      <c r="X6" s="242"/>
      <c r="Y6" s="238"/>
    </row>
    <row r="7" spans="1:25" s="343" customFormat="1" x14ac:dyDescent="0.2">
      <c r="A7" s="338"/>
      <c r="B7" s="338"/>
      <c r="C7" s="339" t="s">
        <v>55</v>
      </c>
      <c r="D7" s="340"/>
      <c r="E7" s="340"/>
      <c r="F7" s="340"/>
      <c r="G7" s="340"/>
      <c r="H7" s="243"/>
      <c r="I7" s="243"/>
      <c r="J7" s="243"/>
      <c r="K7" s="243"/>
      <c r="L7" s="244"/>
      <c r="M7" s="244"/>
      <c r="N7" s="244"/>
      <c r="O7" s="244"/>
      <c r="P7" s="341"/>
      <c r="Q7" s="341"/>
      <c r="R7" s="342"/>
      <c r="S7" s="342"/>
      <c r="T7" s="342"/>
      <c r="U7" s="342"/>
      <c r="V7" s="342"/>
      <c r="W7" s="342"/>
      <c r="X7" s="342"/>
      <c r="Y7" s="342"/>
    </row>
    <row r="8" spans="1:25" s="226" customFormat="1" x14ac:dyDescent="0.2">
      <c r="A8" s="232"/>
      <c r="B8" s="232"/>
      <c r="C8" s="233" t="s">
        <v>56</v>
      </c>
      <c r="D8" s="234"/>
      <c r="E8" s="235"/>
      <c r="F8" s="235"/>
      <c r="G8" s="235"/>
      <c r="H8" s="223"/>
      <c r="I8" s="223"/>
      <c r="J8" s="223"/>
      <c r="K8" s="223"/>
      <c r="L8" s="236"/>
      <c r="M8" s="236"/>
      <c r="N8" s="236"/>
      <c r="O8" s="236"/>
      <c r="P8" s="237"/>
      <c r="Q8" s="237"/>
      <c r="R8" s="238"/>
      <c r="S8" s="240"/>
      <c r="T8" s="240"/>
      <c r="U8" s="240"/>
      <c r="V8" s="241"/>
      <c r="W8" s="241"/>
      <c r="X8" s="242"/>
      <c r="Y8" s="238"/>
    </row>
    <row r="9" spans="1:25" s="226" customFormat="1" x14ac:dyDescent="0.2">
      <c r="A9" s="243"/>
      <c r="B9" s="244"/>
      <c r="C9" s="245" t="s">
        <v>41</v>
      </c>
      <c r="D9" s="246"/>
      <c r="E9" s="247"/>
      <c r="F9" s="243"/>
      <c r="G9" s="243"/>
      <c r="H9" s="243"/>
      <c r="I9" s="243"/>
      <c r="J9" s="243"/>
      <c r="K9" s="243"/>
      <c r="L9" s="248"/>
      <c r="M9" s="248"/>
      <c r="N9" s="248"/>
      <c r="O9" s="244"/>
      <c r="P9" s="249"/>
      <c r="Q9" s="250"/>
      <c r="R9" s="240"/>
      <c r="S9" s="251"/>
      <c r="T9" s="240"/>
      <c r="U9" s="240"/>
      <c r="V9" s="240"/>
      <c r="W9" s="240"/>
      <c r="X9" s="240"/>
      <c r="Y9" s="252"/>
    </row>
    <row r="10" spans="1:25" s="257" customFormat="1" x14ac:dyDescent="0.2">
      <c r="A10" s="223">
        <v>1</v>
      </c>
      <c r="B10" s="225" t="s">
        <v>57</v>
      </c>
      <c r="C10" s="234" t="s">
        <v>58</v>
      </c>
      <c r="D10" s="234" t="s">
        <v>20</v>
      </c>
      <c r="E10" s="223">
        <v>1</v>
      </c>
      <c r="F10" s="223">
        <v>91</v>
      </c>
      <c r="G10" s="223">
        <v>46</v>
      </c>
      <c r="H10" s="223"/>
      <c r="I10" s="223"/>
      <c r="J10" s="223">
        <v>39</v>
      </c>
      <c r="K10" s="223">
        <v>39</v>
      </c>
      <c r="L10" s="253">
        <f t="shared" ref="L10:N10" si="0">SUM(H10)</f>
        <v>0</v>
      </c>
      <c r="M10" s="253">
        <f t="shared" si="0"/>
        <v>0</v>
      </c>
      <c r="N10" s="253">
        <f t="shared" si="0"/>
        <v>39</v>
      </c>
      <c r="O10" s="225">
        <f t="shared" ref="O10" si="1">SUM(L10+M10+N10)</f>
        <v>39</v>
      </c>
      <c r="P10" s="254">
        <f t="shared" ref="P10" si="2">((O10/W10)*V10)/1000</f>
        <v>2.73</v>
      </c>
      <c r="Q10" s="255">
        <f t="shared" ref="Q10" si="3">(O10*X10)/1000</f>
        <v>1.95</v>
      </c>
      <c r="R10" s="241"/>
      <c r="S10" s="241"/>
      <c r="T10" s="241"/>
      <c r="U10" s="241">
        <v>39</v>
      </c>
      <c r="V10" s="241">
        <v>70</v>
      </c>
      <c r="W10" s="241">
        <v>1</v>
      </c>
      <c r="X10" s="241">
        <v>50</v>
      </c>
      <c r="Y10" s="256"/>
    </row>
    <row r="11" spans="1:25" s="257" customFormat="1" x14ac:dyDescent="0.2">
      <c r="A11" s="223"/>
      <c r="B11" s="225"/>
      <c r="C11" s="258" t="s">
        <v>18</v>
      </c>
      <c r="D11" s="234"/>
      <c r="E11" s="223"/>
      <c r="F11" s="223"/>
      <c r="G11" s="223"/>
      <c r="H11" s="223"/>
      <c r="I11" s="223"/>
      <c r="J11" s="223"/>
      <c r="K11" s="223"/>
      <c r="L11" s="253"/>
      <c r="M11" s="253"/>
      <c r="N11" s="253"/>
      <c r="O11" s="225"/>
      <c r="P11" s="259">
        <f>SUM(P10)</f>
        <v>2.73</v>
      </c>
      <c r="Q11" s="255"/>
      <c r="R11" s="241"/>
      <c r="S11" s="241"/>
      <c r="T11" s="241"/>
      <c r="U11" s="241"/>
      <c r="V11" s="241"/>
      <c r="W11" s="241"/>
      <c r="X11" s="241"/>
      <c r="Y11" s="256"/>
    </row>
    <row r="12" spans="1:25" s="226" customFormat="1" x14ac:dyDescent="0.2">
      <c r="A12" s="243"/>
      <c r="B12" s="244"/>
      <c r="C12" s="52" t="s">
        <v>40</v>
      </c>
      <c r="D12" s="246"/>
      <c r="E12" s="243"/>
      <c r="F12" s="243"/>
      <c r="G12" s="243"/>
      <c r="H12" s="243"/>
      <c r="I12" s="243"/>
      <c r="J12" s="243"/>
      <c r="K12" s="243"/>
      <c r="L12" s="248"/>
      <c r="M12" s="248"/>
      <c r="N12" s="248"/>
      <c r="O12" s="244"/>
      <c r="P12" s="249"/>
      <c r="Q12" s="250"/>
      <c r="R12" s="240"/>
      <c r="S12" s="240"/>
      <c r="T12" s="240"/>
      <c r="U12" s="240"/>
      <c r="V12" s="240"/>
      <c r="W12" s="240"/>
      <c r="X12" s="240"/>
      <c r="Y12" s="252"/>
    </row>
    <row r="13" spans="1:25" s="257" customFormat="1" x14ac:dyDescent="0.2">
      <c r="A13" s="223">
        <v>1</v>
      </c>
      <c r="B13" s="225" t="s">
        <v>57</v>
      </c>
      <c r="C13" s="234" t="s">
        <v>58</v>
      </c>
      <c r="D13" s="234" t="s">
        <v>20</v>
      </c>
      <c r="E13" s="223">
        <v>1</v>
      </c>
      <c r="F13" s="223">
        <v>99</v>
      </c>
      <c r="G13" s="223">
        <v>46</v>
      </c>
      <c r="H13" s="223"/>
      <c r="I13" s="223"/>
      <c r="J13" s="223">
        <v>39</v>
      </c>
      <c r="K13" s="223">
        <v>39</v>
      </c>
      <c r="L13" s="253">
        <f t="shared" ref="L13:N13" si="4">SUM(H13)</f>
        <v>0</v>
      </c>
      <c r="M13" s="253">
        <f t="shared" si="4"/>
        <v>0</v>
      </c>
      <c r="N13" s="253">
        <f t="shared" si="4"/>
        <v>39</v>
      </c>
      <c r="O13" s="225">
        <f t="shared" ref="O13" si="5">SUM(L13+M13+N13)</f>
        <v>39</v>
      </c>
      <c r="P13" s="254">
        <f t="shared" ref="P13" si="6">((O13/W13)*V13)/1000</f>
        <v>2.73</v>
      </c>
      <c r="Q13" s="255">
        <f t="shared" ref="Q13" si="7">(O13*X13)/1000</f>
        <v>1.95</v>
      </c>
      <c r="R13" s="241"/>
      <c r="S13" s="241"/>
      <c r="T13" s="241"/>
      <c r="U13" s="241">
        <v>39</v>
      </c>
      <c r="V13" s="241">
        <v>70</v>
      </c>
      <c r="W13" s="241">
        <v>1</v>
      </c>
      <c r="X13" s="241">
        <v>50</v>
      </c>
      <c r="Y13" s="256"/>
    </row>
    <row r="14" spans="1:25" x14ac:dyDescent="0.2">
      <c r="A14" s="223"/>
      <c r="B14" s="225"/>
      <c r="C14" s="258" t="s">
        <v>18</v>
      </c>
      <c r="D14" s="234"/>
      <c r="E14" s="223"/>
      <c r="F14" s="223"/>
      <c r="G14" s="223"/>
      <c r="H14" s="223"/>
      <c r="I14" s="223"/>
      <c r="J14" s="223"/>
      <c r="K14" s="223"/>
      <c r="L14" s="253"/>
      <c r="M14" s="253"/>
      <c r="N14" s="253"/>
      <c r="O14" s="225"/>
      <c r="P14" s="259">
        <f>SUM(P13)</f>
        <v>2.73</v>
      </c>
      <c r="Q14" s="255"/>
      <c r="R14" s="241"/>
      <c r="S14" s="241"/>
      <c r="T14" s="241"/>
      <c r="U14" s="241"/>
      <c r="V14" s="241"/>
      <c r="W14" s="241"/>
      <c r="X14" s="241"/>
      <c r="Y14" s="256"/>
    </row>
  </sheetData>
  <mergeCells count="23">
    <mergeCell ref="F1:F3"/>
    <mergeCell ref="A1:A3"/>
    <mergeCell ref="B1:B3"/>
    <mergeCell ref="C1:C3"/>
    <mergeCell ref="D1:D3"/>
    <mergeCell ref="E1:E3"/>
    <mergeCell ref="G1:G3"/>
    <mergeCell ref="H1:K1"/>
    <mergeCell ref="L1:Q1"/>
    <mergeCell ref="R1:R3"/>
    <mergeCell ref="S1:S3"/>
    <mergeCell ref="W2:W3"/>
    <mergeCell ref="V1:W1"/>
    <mergeCell ref="X1:X3"/>
    <mergeCell ref="Y1:Y3"/>
    <mergeCell ref="H2:K2"/>
    <mergeCell ref="L2:O2"/>
    <mergeCell ref="P2:P3"/>
    <mergeCell ref="Q2:Q3"/>
    <mergeCell ref="T2:T3"/>
    <mergeCell ref="U2:U3"/>
    <mergeCell ref="V2:V3"/>
    <mergeCell ref="T1:U1"/>
  </mergeCells>
  <pageMargins left="0.70866141732283472" right="0.70866141732283472" top="0.74803149606299213" bottom="0.74803149606299213" header="0.31496062992125984" footer="0.31496062992125984"/>
  <pageSetup paperSize="9" firstPageNumber="12" orientation="landscape" useFirstPageNumber="1" r:id="rId1"/>
  <headerFooter>
    <oddFooter xml:space="preserve">&amp;L&amp;"Times New Roman,Regular"АСП-ВВС-ТР_изм&amp;C&amp;"Times New Roman,Regular"Списък № 3 изл.ОБВВПИ-2023&amp;R&amp;"Times New Roman,Regular"&amp;P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view="pageLayout" topLeftCell="D4" zoomScaleNormal="100" workbookViewId="0">
      <selection activeCell="J18" sqref="J18"/>
    </sheetView>
  </sheetViews>
  <sheetFormatPr defaultColWidth="9.140625" defaultRowHeight="12.75" x14ac:dyDescent="0.2"/>
  <cols>
    <col min="1" max="1" width="3.5703125" style="219" customWidth="1"/>
    <col min="2" max="2" width="12.140625" style="219" customWidth="1"/>
    <col min="3" max="3" width="34" style="219" customWidth="1"/>
    <col min="4" max="4" width="4.85546875" style="219" customWidth="1"/>
    <col min="5" max="5" width="5" style="219" customWidth="1"/>
    <col min="6" max="9" width="5.5703125" style="219" customWidth="1"/>
    <col min="10" max="10" width="6.5703125" style="219" customWidth="1"/>
    <col min="11" max="11" width="9.140625" style="219" customWidth="1"/>
    <col min="12" max="12" width="7.7109375" style="219" customWidth="1"/>
    <col min="13" max="13" width="5.85546875" style="219" customWidth="1"/>
    <col min="14" max="14" width="6.5703125" style="219" customWidth="1"/>
    <col min="15" max="15" width="7.7109375" style="219" customWidth="1"/>
    <col min="16" max="16" width="7.5703125" style="219" customWidth="1"/>
    <col min="17" max="17" width="7.42578125" style="219" customWidth="1"/>
    <col min="18" max="18" width="8" style="219" customWidth="1"/>
    <col min="19" max="19" width="9.140625" style="219"/>
    <col min="20" max="20" width="9.5703125" style="219" customWidth="1"/>
    <col min="21" max="21" width="9.42578125" style="219" customWidth="1"/>
    <col min="22" max="22" width="9.28515625" style="219" customWidth="1"/>
    <col min="23" max="23" width="8.140625" style="219" customWidth="1"/>
    <col min="24" max="24" width="6.42578125" style="219" customWidth="1"/>
    <col min="25" max="25" width="7.42578125" style="219" customWidth="1"/>
    <col min="26" max="26" width="7.85546875" style="219" customWidth="1"/>
    <col min="27" max="27" width="10.140625" style="219" customWidth="1"/>
    <col min="28" max="28" width="5.42578125" style="219" customWidth="1"/>
    <col min="29" max="29" width="4.85546875" style="219" customWidth="1"/>
    <col min="30" max="16384" width="9.140625" style="220"/>
  </cols>
  <sheetData>
    <row r="1" spans="1:29" s="146" customFormat="1" ht="15.75" customHeight="1" x14ac:dyDescent="0.2">
      <c r="A1" s="406" t="s">
        <v>0</v>
      </c>
      <c r="B1" s="138"/>
      <c r="C1" s="139"/>
      <c r="D1" s="403" t="s">
        <v>76</v>
      </c>
      <c r="E1" s="405" t="s">
        <v>77</v>
      </c>
      <c r="F1" s="405" t="s">
        <v>115</v>
      </c>
      <c r="G1" s="404" t="s">
        <v>79</v>
      </c>
      <c r="H1" s="407" t="s">
        <v>116</v>
      </c>
      <c r="I1" s="408"/>
      <c r="J1" s="408"/>
      <c r="K1" s="409"/>
      <c r="L1" s="400" t="s">
        <v>117</v>
      </c>
      <c r="M1" s="401"/>
      <c r="N1" s="401"/>
      <c r="O1" s="402"/>
      <c r="P1" s="140" t="s">
        <v>1</v>
      </c>
      <c r="Q1" s="141"/>
      <c r="R1" s="141"/>
      <c r="S1" s="141"/>
      <c r="T1" s="141"/>
      <c r="U1" s="142"/>
      <c r="V1" s="403" t="s">
        <v>2</v>
      </c>
      <c r="W1" s="404" t="s">
        <v>3</v>
      </c>
      <c r="X1" s="143" t="s">
        <v>4</v>
      </c>
      <c r="Y1" s="144"/>
      <c r="Z1" s="143" t="s">
        <v>5</v>
      </c>
      <c r="AA1" s="145"/>
      <c r="AB1" s="392" t="s">
        <v>118</v>
      </c>
      <c r="AC1" s="394" t="s">
        <v>6</v>
      </c>
    </row>
    <row r="2" spans="1:29" s="146" customFormat="1" x14ac:dyDescent="0.2">
      <c r="A2" s="406"/>
      <c r="B2" s="147"/>
      <c r="C2" s="148"/>
      <c r="D2" s="403"/>
      <c r="E2" s="405"/>
      <c r="F2" s="405"/>
      <c r="G2" s="404"/>
      <c r="H2" s="410"/>
      <c r="I2" s="411"/>
      <c r="J2" s="411"/>
      <c r="K2" s="412"/>
      <c r="L2" s="149"/>
      <c r="M2" s="150"/>
      <c r="N2" s="150"/>
      <c r="O2" s="151"/>
      <c r="P2" s="152"/>
      <c r="Q2" s="153"/>
      <c r="R2" s="153"/>
      <c r="S2" s="153"/>
      <c r="T2" s="154"/>
      <c r="U2" s="155"/>
      <c r="V2" s="403"/>
      <c r="W2" s="404"/>
      <c r="X2" s="156" t="s">
        <v>7</v>
      </c>
      <c r="Y2" s="157"/>
      <c r="Z2" s="156" t="s">
        <v>119</v>
      </c>
      <c r="AA2" s="158"/>
      <c r="AB2" s="392"/>
      <c r="AC2" s="394"/>
    </row>
    <row r="3" spans="1:29" s="146" customFormat="1" x14ac:dyDescent="0.2">
      <c r="A3" s="406"/>
      <c r="B3" s="159"/>
      <c r="C3" s="148"/>
      <c r="D3" s="403"/>
      <c r="E3" s="405"/>
      <c r="F3" s="405"/>
      <c r="G3" s="404"/>
      <c r="H3" s="160" t="s">
        <v>7</v>
      </c>
      <c r="I3" s="161"/>
      <c r="J3" s="161"/>
      <c r="K3" s="162"/>
      <c r="L3" s="160" t="s">
        <v>7</v>
      </c>
      <c r="M3" s="161"/>
      <c r="N3" s="161"/>
      <c r="O3" s="162"/>
      <c r="P3" s="160" t="s">
        <v>7</v>
      </c>
      <c r="Q3" s="161"/>
      <c r="R3" s="161"/>
      <c r="S3" s="161"/>
      <c r="T3" s="163"/>
      <c r="U3" s="164"/>
      <c r="V3" s="403"/>
      <c r="W3" s="405"/>
      <c r="X3" s="395" t="s">
        <v>8</v>
      </c>
      <c r="Y3" s="398" t="s">
        <v>9</v>
      </c>
      <c r="Z3" s="399" t="s">
        <v>10</v>
      </c>
      <c r="AA3" s="395" t="s">
        <v>11</v>
      </c>
      <c r="AB3" s="393"/>
      <c r="AC3" s="394"/>
    </row>
    <row r="4" spans="1:29" s="146" customFormat="1" ht="38.25" x14ac:dyDescent="0.2">
      <c r="A4" s="406"/>
      <c r="B4" s="159" t="s">
        <v>120</v>
      </c>
      <c r="C4" s="148" t="s">
        <v>121</v>
      </c>
      <c r="D4" s="403"/>
      <c r="E4" s="405"/>
      <c r="F4" s="405"/>
      <c r="G4" s="404"/>
      <c r="H4" s="160" t="s">
        <v>122</v>
      </c>
      <c r="I4" s="161"/>
      <c r="J4" s="161"/>
      <c r="K4" s="162"/>
      <c r="L4" s="160" t="s">
        <v>122</v>
      </c>
      <c r="M4" s="161"/>
      <c r="N4" s="161"/>
      <c r="O4" s="162"/>
      <c r="P4" s="160" t="s">
        <v>122</v>
      </c>
      <c r="Q4" s="161"/>
      <c r="R4" s="161"/>
      <c r="S4" s="161"/>
      <c r="T4" s="165" t="s">
        <v>12</v>
      </c>
      <c r="U4" s="166" t="s">
        <v>13</v>
      </c>
      <c r="V4" s="403"/>
      <c r="W4" s="405"/>
      <c r="X4" s="396"/>
      <c r="Y4" s="396"/>
      <c r="Z4" s="396"/>
      <c r="AA4" s="396"/>
      <c r="AB4" s="393"/>
      <c r="AC4" s="394"/>
    </row>
    <row r="5" spans="1:29" s="146" customFormat="1" x14ac:dyDescent="0.2">
      <c r="A5" s="406"/>
      <c r="B5" s="159"/>
      <c r="C5" s="148"/>
      <c r="D5" s="403"/>
      <c r="E5" s="405"/>
      <c r="F5" s="405"/>
      <c r="G5" s="404"/>
      <c r="H5" s="167"/>
      <c r="I5" s="168"/>
      <c r="J5" s="169"/>
      <c r="K5" s="168"/>
      <c r="L5" s="167"/>
      <c r="M5" s="168"/>
      <c r="N5" s="169"/>
      <c r="O5" s="168"/>
      <c r="P5" s="167"/>
      <c r="Q5" s="168"/>
      <c r="R5" s="169"/>
      <c r="S5" s="167"/>
      <c r="T5" s="165" t="s">
        <v>14</v>
      </c>
      <c r="U5" s="166" t="s">
        <v>14</v>
      </c>
      <c r="V5" s="403"/>
      <c r="W5" s="405"/>
      <c r="X5" s="396"/>
      <c r="Y5" s="396"/>
      <c r="Z5" s="396"/>
      <c r="AA5" s="396"/>
      <c r="AB5" s="393"/>
      <c r="AC5" s="394"/>
    </row>
    <row r="6" spans="1:29" s="146" customFormat="1" x14ac:dyDescent="0.2">
      <c r="A6" s="406"/>
      <c r="B6" s="159"/>
      <c r="C6" s="148"/>
      <c r="D6" s="403"/>
      <c r="E6" s="405"/>
      <c r="F6" s="405"/>
      <c r="G6" s="404"/>
      <c r="H6" s="170" t="s">
        <v>15</v>
      </c>
      <c r="I6" s="171" t="s">
        <v>16</v>
      </c>
      <c r="J6" s="172" t="s">
        <v>17</v>
      </c>
      <c r="K6" s="171" t="s">
        <v>18</v>
      </c>
      <c r="L6" s="170" t="s">
        <v>15</v>
      </c>
      <c r="M6" s="171" t="s">
        <v>16</v>
      </c>
      <c r="N6" s="172" t="s">
        <v>17</v>
      </c>
      <c r="O6" s="171" t="s">
        <v>18</v>
      </c>
      <c r="P6" s="170" t="s">
        <v>15</v>
      </c>
      <c r="Q6" s="171" t="s">
        <v>16</v>
      </c>
      <c r="R6" s="172" t="s">
        <v>17</v>
      </c>
      <c r="S6" s="170" t="s">
        <v>18</v>
      </c>
      <c r="T6" s="165" t="s">
        <v>19</v>
      </c>
      <c r="U6" s="166" t="s">
        <v>19</v>
      </c>
      <c r="V6" s="403"/>
      <c r="W6" s="405"/>
      <c r="X6" s="396"/>
      <c r="Y6" s="396"/>
      <c r="Z6" s="396"/>
      <c r="AA6" s="396"/>
      <c r="AB6" s="393"/>
      <c r="AC6" s="394"/>
    </row>
    <row r="7" spans="1:29" s="146" customFormat="1" x14ac:dyDescent="0.2">
      <c r="A7" s="406"/>
      <c r="B7" s="173"/>
      <c r="C7" s="174"/>
      <c r="D7" s="403"/>
      <c r="E7" s="405"/>
      <c r="F7" s="405"/>
      <c r="G7" s="404"/>
      <c r="H7" s="175"/>
      <c r="I7" s="176"/>
      <c r="J7" s="177"/>
      <c r="K7" s="176"/>
      <c r="L7" s="175"/>
      <c r="M7" s="176"/>
      <c r="N7" s="177"/>
      <c r="O7" s="176"/>
      <c r="P7" s="175"/>
      <c r="Q7" s="176"/>
      <c r="R7" s="177"/>
      <c r="S7" s="175"/>
      <c r="T7" s="178"/>
      <c r="U7" s="179"/>
      <c r="V7" s="403"/>
      <c r="W7" s="405"/>
      <c r="X7" s="397"/>
      <c r="Y7" s="397"/>
      <c r="Z7" s="397"/>
      <c r="AA7" s="397"/>
      <c r="AB7" s="393"/>
      <c r="AC7" s="394"/>
    </row>
    <row r="8" spans="1:29" s="191" customFormat="1" x14ac:dyDescent="0.2">
      <c r="A8" s="180"/>
      <c r="B8" s="181"/>
      <c r="C8" s="297" t="s">
        <v>150</v>
      </c>
      <c r="D8" s="182"/>
      <c r="E8" s="27"/>
      <c r="F8" s="27"/>
      <c r="G8" s="183"/>
      <c r="H8" s="184"/>
      <c r="I8" s="185"/>
      <c r="J8" s="186"/>
      <c r="K8" s="185"/>
      <c r="L8" s="184"/>
      <c r="M8" s="185"/>
      <c r="N8" s="186"/>
      <c r="O8" s="185"/>
      <c r="P8" s="184"/>
      <c r="Q8" s="185"/>
      <c r="R8" s="186"/>
      <c r="S8" s="184"/>
      <c r="T8" s="187"/>
      <c r="U8" s="188"/>
      <c r="V8" s="182"/>
      <c r="W8" s="27"/>
      <c r="X8" s="187"/>
      <c r="Y8" s="187"/>
      <c r="Z8" s="187"/>
      <c r="AA8" s="187"/>
      <c r="AB8" s="189"/>
      <c r="AC8" s="190"/>
    </row>
    <row r="9" spans="1:29" s="191" customFormat="1" ht="140.25" x14ac:dyDescent="0.2">
      <c r="A9" s="180"/>
      <c r="B9" s="181"/>
      <c r="C9" s="292" t="s">
        <v>145</v>
      </c>
      <c r="D9" s="182"/>
      <c r="E9" s="27"/>
      <c r="F9" s="27"/>
      <c r="G9" s="183"/>
      <c r="H9" s="184"/>
      <c r="I9" s="185"/>
      <c r="J9" s="186"/>
      <c r="K9" s="185"/>
      <c r="L9" s="184"/>
      <c r="M9" s="185"/>
      <c r="N9" s="186"/>
      <c r="O9" s="185"/>
      <c r="P9" s="184"/>
      <c r="Q9" s="185"/>
      <c r="R9" s="186"/>
      <c r="S9" s="184"/>
      <c r="T9" s="187"/>
      <c r="U9" s="188"/>
      <c r="V9" s="182"/>
      <c r="W9" s="27"/>
      <c r="X9" s="187"/>
      <c r="Y9" s="187"/>
      <c r="Z9" s="187"/>
      <c r="AA9" s="187"/>
      <c r="AB9" s="189"/>
      <c r="AC9" s="190"/>
    </row>
    <row r="10" spans="1:29" s="199" customFormat="1" x14ac:dyDescent="0.2">
      <c r="A10" s="192"/>
      <c r="B10" s="193"/>
      <c r="C10" s="78" t="s">
        <v>123</v>
      </c>
      <c r="D10" s="193"/>
      <c r="E10" s="193"/>
      <c r="F10" s="193"/>
      <c r="G10" s="193"/>
      <c r="H10" s="193"/>
      <c r="I10" s="193"/>
      <c r="J10" s="193"/>
      <c r="K10" s="193"/>
      <c r="L10" s="194"/>
      <c r="M10" s="194"/>
      <c r="N10" s="194"/>
      <c r="O10" s="194"/>
      <c r="P10" s="194"/>
      <c r="Q10" s="194"/>
      <c r="R10" s="194"/>
      <c r="S10" s="195"/>
      <c r="T10" s="196"/>
      <c r="U10" s="197"/>
      <c r="V10" s="193"/>
      <c r="W10" s="197"/>
      <c r="X10" s="197"/>
      <c r="Y10" s="197"/>
      <c r="Z10" s="198"/>
      <c r="AA10" s="197"/>
      <c r="AB10" s="197"/>
      <c r="AC10" s="192"/>
    </row>
    <row r="11" spans="1:29" s="199" customFormat="1" x14ac:dyDescent="0.2">
      <c r="A11" s="192"/>
      <c r="B11" s="193"/>
      <c r="C11" s="200" t="s">
        <v>124</v>
      </c>
      <c r="D11" s="193"/>
      <c r="E11" s="193"/>
      <c r="F11" s="193"/>
      <c r="G11" s="193"/>
      <c r="H11" s="193"/>
      <c r="I11" s="193"/>
      <c r="J11" s="193"/>
      <c r="K11" s="193"/>
      <c r="L11" s="194"/>
      <c r="M11" s="194"/>
      <c r="N11" s="194"/>
      <c r="O11" s="194"/>
      <c r="P11" s="194"/>
      <c r="Q11" s="194"/>
      <c r="R11" s="194"/>
      <c r="S11" s="195"/>
      <c r="T11" s="196"/>
      <c r="U11" s="197"/>
      <c r="V11" s="193"/>
      <c r="W11" s="197"/>
      <c r="X11" s="197"/>
      <c r="Y11" s="197"/>
      <c r="Z11" s="198"/>
      <c r="AA11" s="197"/>
      <c r="AB11" s="197"/>
      <c r="AC11" s="192"/>
    </row>
    <row r="12" spans="1:29" s="199" customFormat="1" x14ac:dyDescent="0.2">
      <c r="A12" s="192"/>
      <c r="B12" s="193"/>
      <c r="C12" s="29" t="s">
        <v>125</v>
      </c>
      <c r="D12" s="193"/>
      <c r="E12" s="193"/>
      <c r="F12" s="193"/>
      <c r="G12" s="193"/>
      <c r="H12" s="193"/>
      <c r="I12" s="193"/>
      <c r="J12" s="193"/>
      <c r="K12" s="193"/>
      <c r="L12" s="194"/>
      <c r="M12" s="194"/>
      <c r="N12" s="194"/>
      <c r="O12" s="194"/>
      <c r="P12" s="194"/>
      <c r="Q12" s="194"/>
      <c r="R12" s="194"/>
      <c r="S12" s="195"/>
      <c r="T12" s="196"/>
      <c r="U12" s="197"/>
      <c r="V12" s="193"/>
      <c r="W12" s="197"/>
      <c r="X12" s="197"/>
      <c r="Y12" s="197"/>
      <c r="Z12" s="198"/>
      <c r="AA12" s="197"/>
      <c r="AB12" s="197"/>
      <c r="AC12" s="192"/>
    </row>
    <row r="13" spans="1:29" s="199" customFormat="1" x14ac:dyDescent="0.2">
      <c r="A13" s="192"/>
      <c r="B13" s="193"/>
      <c r="C13" s="29" t="s">
        <v>108</v>
      </c>
      <c r="D13" s="193"/>
      <c r="E13" s="193"/>
      <c r="F13" s="193"/>
      <c r="G13" s="193"/>
      <c r="H13" s="193"/>
      <c r="I13" s="193"/>
      <c r="J13" s="193"/>
      <c r="K13" s="193"/>
      <c r="L13" s="194"/>
      <c r="M13" s="194"/>
      <c r="N13" s="194"/>
      <c r="O13" s="194"/>
      <c r="P13" s="194"/>
      <c r="Q13" s="194"/>
      <c r="R13" s="194"/>
      <c r="S13" s="195"/>
      <c r="T13" s="196"/>
      <c r="U13" s="197"/>
      <c r="V13" s="193"/>
      <c r="W13" s="197"/>
      <c r="X13" s="197"/>
      <c r="Y13" s="197"/>
      <c r="Z13" s="198"/>
      <c r="AA13" s="197"/>
      <c r="AB13" s="197"/>
      <c r="AC13" s="192"/>
    </row>
    <row r="14" spans="1:29" s="199" customFormat="1" x14ac:dyDescent="0.2">
      <c r="A14" s="201">
        <v>1</v>
      </c>
      <c r="B14" s="202" t="s">
        <v>127</v>
      </c>
      <c r="C14" s="203" t="s">
        <v>128</v>
      </c>
      <c r="D14" s="204" t="s">
        <v>20</v>
      </c>
      <c r="E14" s="204">
        <v>2</v>
      </c>
      <c r="F14" s="204">
        <v>83</v>
      </c>
      <c r="G14" s="204">
        <v>184</v>
      </c>
      <c r="H14" s="205"/>
      <c r="I14" s="205"/>
      <c r="J14" s="206">
        <v>1782</v>
      </c>
      <c r="K14" s="207">
        <f t="shared" ref="K14" si="0">J14</f>
        <v>1782</v>
      </c>
      <c r="L14" s="205"/>
      <c r="M14" s="205"/>
      <c r="N14" s="205"/>
      <c r="O14" s="205"/>
      <c r="P14" s="205"/>
      <c r="Q14" s="208"/>
      <c r="R14" s="206">
        <v>1782</v>
      </c>
      <c r="S14" s="207">
        <f t="shared" ref="S14" si="1">R14</f>
        <v>1782</v>
      </c>
      <c r="T14" s="209">
        <f>SUM((S14/AA14)*Z14)/1000</f>
        <v>2.871</v>
      </c>
      <c r="U14" s="209">
        <f>SUM(S14*AB14)/1000</f>
        <v>2.3165999999999998</v>
      </c>
      <c r="V14" s="193" t="s">
        <v>66</v>
      </c>
      <c r="W14" s="193" t="s">
        <v>126</v>
      </c>
      <c r="X14" s="205"/>
      <c r="Y14" s="205"/>
      <c r="Z14" s="205">
        <v>29</v>
      </c>
      <c r="AA14" s="205">
        <v>18</v>
      </c>
      <c r="AB14" s="193">
        <v>1.3</v>
      </c>
      <c r="AC14" s="205"/>
    </row>
    <row r="15" spans="1:29" s="199" customFormat="1" x14ac:dyDescent="0.2">
      <c r="A15" s="201"/>
      <c r="B15" s="202"/>
      <c r="C15" s="221" t="s">
        <v>43</v>
      </c>
      <c r="D15" s="204"/>
      <c r="E15" s="204"/>
      <c r="F15" s="204"/>
      <c r="G15" s="204"/>
      <c r="H15" s="205"/>
      <c r="I15" s="205"/>
      <c r="J15" s="206"/>
      <c r="K15" s="207"/>
      <c r="L15" s="205"/>
      <c r="M15" s="205"/>
      <c r="N15" s="205"/>
      <c r="O15" s="205"/>
      <c r="P15" s="205"/>
      <c r="Q15" s="208"/>
      <c r="R15" s="206"/>
      <c r="S15" s="207"/>
      <c r="T15" s="209"/>
      <c r="U15" s="209"/>
      <c r="V15" s="193"/>
      <c r="W15" s="193"/>
      <c r="X15" s="205"/>
      <c r="Y15" s="205"/>
      <c r="Z15" s="205"/>
      <c r="AA15" s="205"/>
      <c r="AB15" s="193"/>
      <c r="AC15" s="205"/>
    </row>
    <row r="16" spans="1:29" s="199" customFormat="1" x14ac:dyDescent="0.2">
      <c r="A16" s="201">
        <v>1</v>
      </c>
      <c r="B16" s="202" t="s">
        <v>127</v>
      </c>
      <c r="C16" s="203" t="s">
        <v>128</v>
      </c>
      <c r="D16" s="204" t="s">
        <v>20</v>
      </c>
      <c r="E16" s="204">
        <v>2</v>
      </c>
      <c r="F16" s="204">
        <v>83</v>
      </c>
      <c r="G16" s="204">
        <v>184</v>
      </c>
      <c r="H16" s="205"/>
      <c r="I16" s="205"/>
      <c r="J16" s="206">
        <v>116</v>
      </c>
      <c r="K16" s="207">
        <f t="shared" ref="K16" si="2">J16</f>
        <v>116</v>
      </c>
      <c r="L16" s="205"/>
      <c r="M16" s="205"/>
      <c r="N16" s="205"/>
      <c r="O16" s="205"/>
      <c r="P16" s="205"/>
      <c r="Q16" s="208"/>
      <c r="R16" s="206">
        <f>SUM(J16)</f>
        <v>116</v>
      </c>
      <c r="S16" s="207">
        <f t="shared" ref="S16" si="3">R16</f>
        <v>116</v>
      </c>
      <c r="T16" s="209">
        <f t="shared" ref="T16:T17" si="4">SUM((S16/AA16)*Z16)/1000</f>
        <v>0.18688888888888888</v>
      </c>
      <c r="U16" s="209">
        <f t="shared" ref="U16:U17" si="5">SUM(S16*AB16)/1000</f>
        <v>0.15080000000000002</v>
      </c>
      <c r="V16" s="193" t="s">
        <v>66</v>
      </c>
      <c r="W16" s="193" t="s">
        <v>126</v>
      </c>
      <c r="X16" s="205"/>
      <c r="Y16" s="205"/>
      <c r="Z16" s="205">
        <v>29</v>
      </c>
      <c r="AA16" s="205">
        <v>18</v>
      </c>
      <c r="AB16" s="193">
        <v>1.3</v>
      </c>
      <c r="AC16" s="205"/>
    </row>
    <row r="17" spans="1:29" s="199" customFormat="1" x14ac:dyDescent="0.2">
      <c r="A17" s="201">
        <v>2</v>
      </c>
      <c r="B17" s="202" t="s">
        <v>127</v>
      </c>
      <c r="C17" s="203" t="s">
        <v>128</v>
      </c>
      <c r="D17" s="204" t="s">
        <v>20</v>
      </c>
      <c r="E17" s="210" t="s">
        <v>21</v>
      </c>
      <c r="F17" s="210" t="s">
        <v>21</v>
      </c>
      <c r="G17" s="210" t="s">
        <v>21</v>
      </c>
      <c r="H17" s="205"/>
      <c r="I17" s="205"/>
      <c r="J17" s="206">
        <v>1666</v>
      </c>
      <c r="K17" s="207">
        <f t="shared" ref="K17" si="6">J17</f>
        <v>1666</v>
      </c>
      <c r="L17" s="205"/>
      <c r="M17" s="205"/>
      <c r="N17" s="205"/>
      <c r="O17" s="205"/>
      <c r="P17" s="205"/>
      <c r="Q17" s="208"/>
      <c r="R17" s="206">
        <f>SUM(J17)</f>
        <v>1666</v>
      </c>
      <c r="S17" s="207">
        <f t="shared" ref="S17" si="7">R17</f>
        <v>1666</v>
      </c>
      <c r="T17" s="209">
        <f t="shared" si="4"/>
        <v>2.6841111111111111</v>
      </c>
      <c r="U17" s="209">
        <f t="shared" si="5"/>
        <v>2.1658000000000004</v>
      </c>
      <c r="V17" s="193" t="s">
        <v>66</v>
      </c>
      <c r="W17" s="193" t="s">
        <v>126</v>
      </c>
      <c r="X17" s="205"/>
      <c r="Y17" s="205"/>
      <c r="Z17" s="205">
        <v>29</v>
      </c>
      <c r="AA17" s="205">
        <v>18</v>
      </c>
      <c r="AB17" s="193">
        <v>1.3</v>
      </c>
      <c r="AC17" s="205"/>
    </row>
    <row r="18" spans="1:29" s="199" customFormat="1" x14ac:dyDescent="0.2">
      <c r="A18" s="201"/>
      <c r="B18" s="201"/>
      <c r="C18" s="211" t="s">
        <v>18</v>
      </c>
      <c r="D18" s="205"/>
      <c r="E18" s="205"/>
      <c r="F18" s="205"/>
      <c r="G18" s="205"/>
      <c r="H18" s="205"/>
      <c r="I18" s="205"/>
      <c r="J18" s="212">
        <f>SUM(J16:J17)</f>
        <v>1782</v>
      </c>
      <c r="K18" s="212">
        <f>SUM(K16:K17)</f>
        <v>1782</v>
      </c>
      <c r="L18" s="205"/>
      <c r="M18" s="205"/>
      <c r="N18" s="205"/>
      <c r="O18" s="205"/>
      <c r="P18" s="205"/>
      <c r="Q18" s="208"/>
      <c r="R18" s="212">
        <f>SUM(R14:R15)</f>
        <v>1782</v>
      </c>
      <c r="S18" s="213">
        <f>SUM(S14:S15)</f>
        <v>1782</v>
      </c>
      <c r="T18" s="214">
        <f>SUM(T16:T17)</f>
        <v>2.871</v>
      </c>
      <c r="U18" s="214">
        <f>SUM(U16:U17)</f>
        <v>2.3166000000000002</v>
      </c>
      <c r="V18" s="205"/>
      <c r="W18" s="205"/>
      <c r="X18" s="205"/>
      <c r="Y18" s="205"/>
      <c r="Z18" s="205"/>
      <c r="AA18" s="205"/>
      <c r="AB18" s="205"/>
      <c r="AC18" s="205"/>
    </row>
    <row r="19" spans="1:29" s="199" customFormat="1" x14ac:dyDescent="0.2">
      <c r="A19" s="201"/>
      <c r="B19" s="201"/>
      <c r="C19" s="29" t="s">
        <v>112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8"/>
      <c r="R19" s="212"/>
      <c r="S19" s="213"/>
      <c r="T19" s="214"/>
      <c r="U19" s="214"/>
      <c r="V19" s="205"/>
      <c r="W19" s="205"/>
      <c r="X19" s="205"/>
      <c r="Y19" s="205"/>
      <c r="Z19" s="205"/>
      <c r="AA19" s="205"/>
      <c r="AB19" s="205"/>
      <c r="AC19" s="205"/>
    </row>
    <row r="20" spans="1:29" s="199" customFormat="1" x14ac:dyDescent="0.2">
      <c r="A20" s="192">
        <v>1</v>
      </c>
      <c r="B20" s="193" t="s">
        <v>127</v>
      </c>
      <c r="C20" s="201" t="s">
        <v>129</v>
      </c>
      <c r="D20" s="205" t="s">
        <v>20</v>
      </c>
      <c r="E20" s="215">
        <v>2</v>
      </c>
      <c r="F20" s="215">
        <v>83</v>
      </c>
      <c r="G20" s="215">
        <v>184</v>
      </c>
      <c r="H20" s="215"/>
      <c r="I20" s="215"/>
      <c r="J20" s="215"/>
      <c r="K20" s="215"/>
      <c r="L20" s="216"/>
      <c r="M20" s="216">
        <v>900</v>
      </c>
      <c r="N20" s="216"/>
      <c r="O20" s="216">
        <f t="shared" ref="O20:O22" si="8">SUM(L20:N20)</f>
        <v>900</v>
      </c>
      <c r="P20" s="216"/>
      <c r="Q20" s="216">
        <f>M20</f>
        <v>900</v>
      </c>
      <c r="R20" s="216"/>
      <c r="S20" s="216">
        <f>O20</f>
        <v>900</v>
      </c>
      <c r="T20" s="209">
        <f>SUM((S20/AA20)*Z20)/1000</f>
        <v>1.45</v>
      </c>
      <c r="U20" s="209">
        <f>SUM(S20*AB20)/1000</f>
        <v>1.17</v>
      </c>
      <c r="V20" s="193" t="s">
        <v>66</v>
      </c>
      <c r="W20" s="193" t="s">
        <v>126</v>
      </c>
      <c r="X20" s="193"/>
      <c r="Y20" s="193"/>
      <c r="Z20" s="39">
        <v>29</v>
      </c>
      <c r="AA20" s="193">
        <v>18</v>
      </c>
      <c r="AB20" s="193">
        <v>1.3</v>
      </c>
      <c r="AC20" s="193"/>
    </row>
    <row r="21" spans="1:29" s="199" customFormat="1" x14ac:dyDescent="0.2">
      <c r="A21" s="192">
        <v>2</v>
      </c>
      <c r="B21" s="193" t="s">
        <v>127</v>
      </c>
      <c r="C21" s="201" t="s">
        <v>130</v>
      </c>
      <c r="D21" s="205" t="s">
        <v>20</v>
      </c>
      <c r="E21" s="215">
        <v>27</v>
      </c>
      <c r="F21" s="215">
        <v>80</v>
      </c>
      <c r="G21" s="215">
        <v>606</v>
      </c>
      <c r="H21" s="215"/>
      <c r="I21" s="215"/>
      <c r="J21" s="215"/>
      <c r="K21" s="215"/>
      <c r="L21" s="216"/>
      <c r="M21" s="216">
        <v>399</v>
      </c>
      <c r="N21" s="216"/>
      <c r="O21" s="216">
        <f t="shared" si="8"/>
        <v>399</v>
      </c>
      <c r="P21" s="216"/>
      <c r="Q21" s="216">
        <f t="shared" ref="Q21:Q22" si="9">M21</f>
        <v>399</v>
      </c>
      <c r="R21" s="216"/>
      <c r="S21" s="216">
        <f t="shared" ref="S21:S22" si="10">O21</f>
        <v>399</v>
      </c>
      <c r="T21" s="209">
        <f t="shared" ref="T21:T22" si="11">SUM((S21/AA21)*Z21)/1000</f>
        <v>0.64283333333333337</v>
      </c>
      <c r="U21" s="209">
        <f t="shared" ref="U21:U22" si="12">SUM(S21*AB21)/1000</f>
        <v>0.51870000000000005</v>
      </c>
      <c r="V21" s="193" t="s">
        <v>66</v>
      </c>
      <c r="W21" s="193" t="s">
        <v>126</v>
      </c>
      <c r="X21" s="193"/>
      <c r="Y21" s="193"/>
      <c r="Z21" s="39">
        <v>29</v>
      </c>
      <c r="AA21" s="193">
        <v>18</v>
      </c>
      <c r="AB21" s="193">
        <v>1.3</v>
      </c>
      <c r="AC21" s="193"/>
    </row>
    <row r="22" spans="1:29" s="199" customFormat="1" x14ac:dyDescent="0.2">
      <c r="A22" s="192">
        <v>3</v>
      </c>
      <c r="B22" s="193" t="s">
        <v>127</v>
      </c>
      <c r="C22" s="201" t="s">
        <v>130</v>
      </c>
      <c r="D22" s="205" t="s">
        <v>20</v>
      </c>
      <c r="E22" s="215">
        <v>19</v>
      </c>
      <c r="F22" s="215">
        <v>78</v>
      </c>
      <c r="G22" s="215">
        <v>606</v>
      </c>
      <c r="H22" s="215"/>
      <c r="I22" s="215"/>
      <c r="J22" s="215"/>
      <c r="K22" s="215"/>
      <c r="L22" s="216"/>
      <c r="M22" s="216">
        <v>499</v>
      </c>
      <c r="N22" s="216">
        <v>1</v>
      </c>
      <c r="O22" s="216">
        <f t="shared" si="8"/>
        <v>500</v>
      </c>
      <c r="P22" s="216"/>
      <c r="Q22" s="216">
        <f t="shared" si="9"/>
        <v>499</v>
      </c>
      <c r="R22" s="216">
        <f>SUM(N22)</f>
        <v>1</v>
      </c>
      <c r="S22" s="216">
        <f t="shared" si="10"/>
        <v>500</v>
      </c>
      <c r="T22" s="209">
        <f t="shared" si="11"/>
        <v>0.80555555555555558</v>
      </c>
      <c r="U22" s="209">
        <f t="shared" si="12"/>
        <v>0.65</v>
      </c>
      <c r="V22" s="193" t="s">
        <v>66</v>
      </c>
      <c r="W22" s="193" t="s">
        <v>126</v>
      </c>
      <c r="X22" s="193"/>
      <c r="Y22" s="193"/>
      <c r="Z22" s="39">
        <v>29</v>
      </c>
      <c r="AA22" s="193">
        <v>18</v>
      </c>
      <c r="AB22" s="193">
        <v>1.3</v>
      </c>
      <c r="AC22" s="193"/>
    </row>
    <row r="23" spans="1:29" s="199" customFormat="1" x14ac:dyDescent="0.2">
      <c r="A23" s="192"/>
      <c r="B23" s="193"/>
      <c r="C23" s="78" t="s">
        <v>113</v>
      </c>
      <c r="D23" s="193"/>
      <c r="E23" s="193"/>
      <c r="F23" s="193"/>
      <c r="G23" s="193"/>
      <c r="H23" s="193"/>
      <c r="I23" s="193"/>
      <c r="J23" s="193"/>
      <c r="K23" s="193"/>
      <c r="L23" s="216"/>
      <c r="M23" s="216"/>
      <c r="N23" s="216"/>
      <c r="O23" s="216"/>
      <c r="P23" s="216"/>
      <c r="Q23" s="217"/>
      <c r="R23" s="217"/>
      <c r="S23" s="217"/>
      <c r="T23" s="218"/>
      <c r="U23" s="218"/>
      <c r="V23" s="193"/>
      <c r="W23" s="193"/>
      <c r="X23" s="193"/>
      <c r="Y23" s="193"/>
      <c r="Z23" s="39"/>
      <c r="AA23" s="193"/>
      <c r="AB23" s="193"/>
      <c r="AC23" s="193"/>
    </row>
    <row r="24" spans="1:29" s="199" customFormat="1" x14ac:dyDescent="0.2">
      <c r="A24" s="192"/>
      <c r="B24" s="193"/>
      <c r="C24" s="211"/>
      <c r="D24" s="193"/>
      <c r="E24" s="193"/>
      <c r="F24" s="193"/>
      <c r="G24" s="193"/>
      <c r="H24" s="193"/>
      <c r="I24" s="193"/>
      <c r="J24" s="193"/>
      <c r="K24" s="193"/>
      <c r="L24" s="216"/>
      <c r="M24" s="216"/>
      <c r="N24" s="216"/>
      <c r="O24" s="216"/>
      <c r="P24" s="216"/>
      <c r="Q24" s="217"/>
      <c r="R24" s="217"/>
      <c r="S24" s="217"/>
      <c r="T24" s="328"/>
      <c r="U24" s="218"/>
      <c r="V24" s="193"/>
      <c r="W24" s="193"/>
      <c r="X24" s="193"/>
      <c r="Y24" s="193"/>
      <c r="Z24" s="39"/>
      <c r="AA24" s="193"/>
      <c r="AB24" s="193"/>
      <c r="AC24" s="193"/>
    </row>
  </sheetData>
  <mergeCells count="15">
    <mergeCell ref="L1:O1"/>
    <mergeCell ref="V1:V7"/>
    <mergeCell ref="W1:W7"/>
    <mergeCell ref="A1:A7"/>
    <mergeCell ref="D1:D7"/>
    <mergeCell ref="E1:E7"/>
    <mergeCell ref="F1:F7"/>
    <mergeCell ref="G1:G7"/>
    <mergeCell ref="H1:K2"/>
    <mergeCell ref="AB1:AB7"/>
    <mergeCell ref="AC1:AC7"/>
    <mergeCell ref="X3:X7"/>
    <mergeCell ref="Y3:Y7"/>
    <mergeCell ref="Z3:Z7"/>
    <mergeCell ref="AA3:AA7"/>
  </mergeCells>
  <pageMargins left="0.70866141732283472" right="0.70866141732283472" top="0.74803149606299213" bottom="0.74803149606299213" header="0.31496062992125984" footer="0.31496062992125984"/>
  <pageSetup paperSize="9" firstPageNumber="14" orientation="landscape" useFirstPageNumber="1" r:id="rId1"/>
  <headerFooter>
    <oddFooter>&amp;L&amp;"Times New Roman,Regular"Морски БП-ВМС-ТР_изм&amp;C&amp;"Times New Roman,Regular"
Списък № 3 изл.ОБВВПИ-2023&amp;R&amp;"Times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Стр.1</vt:lpstr>
      <vt:lpstr>1.Кл.БП-КЛП-ТР_изм.</vt:lpstr>
      <vt:lpstr>Кл.БП-СВ-ТР_изм</vt:lpstr>
      <vt:lpstr>АСП-ВВС-ТР_изм</vt:lpstr>
      <vt:lpstr>Морски БП-ВМС-ТР_изм</vt:lpstr>
      <vt:lpstr>'1.Кл.БП-КЛП-ТР_изм.'!Print_Area</vt:lpstr>
      <vt:lpstr>'1.Кл.БП-КЛП-ТР_изм.'!Print_Titles</vt:lpstr>
      <vt:lpstr>'АСП-ВВС-ТР_изм'!Print_Titles</vt:lpstr>
      <vt:lpstr>'Кл.БП-СВ-ТР_изм'!Print_Titles</vt:lpstr>
      <vt:lpstr>'Морски БП-ВМС-ТР_изм'!Print_Titles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2023-11-22T07:31:59Z</dcterms:modified>
</cp:coreProperties>
</file>